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activeTab="1"/>
  </bookViews>
  <sheets>
    <sheet name="Grafik1" sheetId="4" r:id="rId1"/>
    <sheet name="Sayfa1" sheetId="1" r:id="rId2"/>
    <sheet name="Sayfa2" sheetId="2" r:id="rId3"/>
    <sheet name="Sayfa3" sheetId="3" r:id="rId4"/>
  </sheets>
  <calcPr calcId="125725"/>
</workbook>
</file>

<file path=xl/calcChain.xml><?xml version="1.0" encoding="utf-8"?>
<calcChain xmlns="http://schemas.openxmlformats.org/spreadsheetml/2006/main">
  <c r="M35" i="1"/>
  <c r="M40" s="1"/>
  <c r="M17"/>
  <c r="L17"/>
  <c r="H17"/>
  <c r="K17"/>
  <c r="I68"/>
  <c r="I35"/>
  <c r="I40" s="1"/>
  <c r="H35"/>
  <c r="I17"/>
  <c r="E88"/>
  <c r="J81"/>
  <c r="K35"/>
  <c r="K40" s="1"/>
  <c r="L35"/>
  <c r="L40" s="1"/>
  <c r="M48"/>
  <c r="M58" s="1"/>
  <c r="J35"/>
  <c r="E91"/>
  <c r="E90"/>
  <c r="D92"/>
  <c r="I48"/>
  <c r="J48"/>
  <c r="K48"/>
  <c r="K58" s="1"/>
  <c r="L48"/>
  <c r="H48"/>
  <c r="I92"/>
  <c r="J91"/>
  <c r="J90"/>
  <c r="J89"/>
  <c r="E89"/>
  <c r="E92" s="1"/>
  <c r="C92"/>
  <c r="H88" l="1"/>
  <c r="H92" l="1"/>
  <c r="J88"/>
  <c r="J92" s="1"/>
  <c r="I23"/>
  <c r="N22"/>
  <c r="J17"/>
  <c r="J23"/>
  <c r="H68"/>
  <c r="M23"/>
  <c r="L23"/>
  <c r="K23"/>
  <c r="J58"/>
</calcChain>
</file>

<file path=xl/sharedStrings.xml><?xml version="1.0" encoding="utf-8"?>
<sst xmlns="http://schemas.openxmlformats.org/spreadsheetml/2006/main" count="258" uniqueCount="102">
  <si>
    <t>DERSİN KODU</t>
  </si>
  <si>
    <t>SINIF</t>
  </si>
  <si>
    <t>Y.Y.</t>
  </si>
  <si>
    <t>DERSİN ADI</t>
  </si>
  <si>
    <t>TÜRÜ</t>
  </si>
  <si>
    <t>K</t>
  </si>
  <si>
    <t>Atatürk İlkeleri ve İnkılap Tarihi I</t>
  </si>
  <si>
    <t>Z</t>
  </si>
  <si>
    <t>Türk Dili I</t>
  </si>
  <si>
    <t>TOPLAM</t>
  </si>
  <si>
    <t>Atatürk İlkeleri ve İnkılap Tarihi II</t>
  </si>
  <si>
    <t>Türk Dili II</t>
  </si>
  <si>
    <t>Ders Saati</t>
  </si>
  <si>
    <t>AKTS</t>
  </si>
  <si>
    <t>T</t>
  </si>
  <si>
    <t>U</t>
  </si>
  <si>
    <t>MUĞLA ÜNİVERSİTESİ</t>
  </si>
  <si>
    <t>MİLAS SITKI KOÇMAN MESLEK YÜKSEKOKULU</t>
  </si>
  <si>
    <t xml:space="preserve"> Mezuniyet Kredisi : 120 AKTS 'dir</t>
  </si>
  <si>
    <t>YDB</t>
  </si>
  <si>
    <t>ATB</t>
  </si>
  <si>
    <t>TDB</t>
  </si>
  <si>
    <t xml:space="preserve">TDB </t>
  </si>
  <si>
    <t xml:space="preserve">ATB </t>
  </si>
  <si>
    <t>L</t>
  </si>
  <si>
    <t>I.YY</t>
  </si>
  <si>
    <t>II.YY</t>
  </si>
  <si>
    <t>III.YY</t>
  </si>
  <si>
    <t>IV.YY</t>
  </si>
  <si>
    <t>Toplam</t>
  </si>
  <si>
    <t>YEREL KREDİ</t>
  </si>
  <si>
    <t>Bölüm Dışı Seçmeli Ders*</t>
  </si>
  <si>
    <t>Meslek Stajı**</t>
  </si>
  <si>
    <t>AKTS  KREDİSİ</t>
  </si>
  <si>
    <t>Yarı
yıllar</t>
  </si>
  <si>
    <t>Z
Dersler</t>
  </si>
  <si>
    <t>S
Dersler</t>
  </si>
  <si>
    <t>Sanat Pazarlaması</t>
  </si>
  <si>
    <t>Türk Süsleme Desenleri  II</t>
  </si>
  <si>
    <t xml:space="preserve">   </t>
  </si>
  <si>
    <t>GES</t>
  </si>
  <si>
    <t>Geleneksel Türk Desenleri I</t>
  </si>
  <si>
    <t>Temel Dokumaya Hazırlık</t>
  </si>
  <si>
    <t>Temel Dokuma Teknikleri I</t>
  </si>
  <si>
    <t>Geleneksel Türk Desenleri II</t>
  </si>
  <si>
    <t>Temel Dokuma Teknikleri II</t>
  </si>
  <si>
    <t>Çarpana Dokuma</t>
  </si>
  <si>
    <t>Temel Dokuma Teknikleri III</t>
  </si>
  <si>
    <t>Türk Sanat Tarihi</t>
  </si>
  <si>
    <t>Temel Fotoğraf</t>
  </si>
  <si>
    <t>Bilgisayar Destekli Tasarım</t>
  </si>
  <si>
    <t>Nakıştaki Temel Teknikler I</t>
  </si>
  <si>
    <t>Nakıştaki Temel Teknikler II</t>
  </si>
  <si>
    <t>Meslek Etiği</t>
  </si>
  <si>
    <t>Geleneksel Nakışlar</t>
  </si>
  <si>
    <t>S</t>
  </si>
  <si>
    <t>Z Dersler</t>
  </si>
  <si>
    <t>Desen I</t>
  </si>
  <si>
    <t>Desen II</t>
  </si>
  <si>
    <t>Araştırma Yöntem ve Teknikleri</t>
  </si>
  <si>
    <t xml:space="preserve">Dekoratif Yüzey Boyama </t>
  </si>
  <si>
    <t>Dekoratif Süs Eşyası Yapımı I</t>
  </si>
  <si>
    <t>Dekoratif Süs Eşyası Yapımı II</t>
  </si>
  <si>
    <t>Örücülük</t>
  </si>
  <si>
    <t>El Sanatlarında Tasarım</t>
  </si>
  <si>
    <t>Teknik  Resim</t>
  </si>
  <si>
    <t>Yöresel El Sanatları</t>
  </si>
  <si>
    <t xml:space="preserve">Keçe Yapım Teknikleri </t>
  </si>
  <si>
    <t>4KREDİ</t>
  </si>
  <si>
    <t>EL SANATLARI BÖLÜMÜ / GELENEKSEL EL SANATLARI  PROGRAMI (N.Ö)</t>
  </si>
  <si>
    <t>** Meslek Stajı 2. veya 4. Yarıyıldan sonra  40 iş günü olarak bir defada yapılacaktır.</t>
  </si>
  <si>
    <t>BİP</t>
  </si>
  <si>
    <t>Doğal Boyacılık I</t>
  </si>
  <si>
    <t>Doğal Boyacılık II</t>
  </si>
  <si>
    <t>Motif Bilgisi</t>
  </si>
  <si>
    <t>Anadolu Türk Süsleme Sanatı</t>
  </si>
  <si>
    <t>Temel Sanat Eğitimi</t>
  </si>
  <si>
    <t>Tekstil Süsleme Teknikleri</t>
  </si>
  <si>
    <t>Kumaş Tasarımı I</t>
  </si>
  <si>
    <t>Kumaş Tasarımı II</t>
  </si>
  <si>
    <t xml:space="preserve">Çini </t>
  </si>
  <si>
    <t xml:space="preserve">Ahşap Oymacılığı </t>
  </si>
  <si>
    <t xml:space="preserve">Taş İşlemeciliği </t>
  </si>
  <si>
    <t xml:space="preserve">El Baskıcılığı </t>
  </si>
  <si>
    <t xml:space="preserve">Ebru Sanatı </t>
  </si>
  <si>
    <t xml:space="preserve">Tezhip Sanatı </t>
  </si>
  <si>
    <t xml:space="preserve">Minyatür </t>
  </si>
  <si>
    <t>Genel Pazarlama</t>
  </si>
  <si>
    <t xml:space="preserve">Lif ve İplik Teknolojisi </t>
  </si>
  <si>
    <t>İŞY</t>
  </si>
  <si>
    <t>Ek-7</t>
  </si>
  <si>
    <t>Yabancı Dil II ( İngilizce )</t>
  </si>
  <si>
    <t>Yabancı Dil I ( İngilizce)</t>
  </si>
  <si>
    <t>Yabancı Dil I ( Almanca)</t>
  </si>
  <si>
    <t>Yabancı Dil II ( Almanca )</t>
  </si>
  <si>
    <t>Keçe Teknikleri</t>
  </si>
  <si>
    <t>Ebru Teknikleri</t>
  </si>
  <si>
    <t>El Baskı Teknikleri</t>
  </si>
  <si>
    <t>İSG</t>
  </si>
  <si>
    <t>İş Sağlığı ve Güvenliği</t>
  </si>
  <si>
    <t>2021- 2022 DERS DAĞILIM ÇİZELGESİ</t>
  </si>
  <si>
    <t>Bilgi ve İletişim Teknolojileri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</si>
</sst>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7"/>
      <color theme="0"/>
      <name val="Times New Roman"/>
      <family val="1"/>
      <charset val="162"/>
    </font>
    <font>
      <sz val="7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0"/>
      <name val="Calibri"/>
      <family val="2"/>
      <charset val="162"/>
      <scheme val="minor"/>
    </font>
    <font>
      <i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10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7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0" xfId="0" applyFont="1" applyFill="1"/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8" fillId="2" borderId="0" xfId="0" applyFont="1" applyFill="1"/>
    <xf numFmtId="0" fontId="17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7" fillId="2" borderId="0" xfId="0" applyFont="1" applyFill="1" applyBorder="1" applyAlignme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8" fillId="2" borderId="0" xfId="0" applyFont="1" applyFill="1" applyBorder="1"/>
    <xf numFmtId="0" fontId="20" fillId="2" borderId="0" xfId="0" applyFont="1" applyFill="1"/>
    <xf numFmtId="0" fontId="6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right"/>
    </xf>
    <xf numFmtId="0" fontId="7" fillId="0" borderId="0" xfId="0" applyFont="1"/>
    <xf numFmtId="0" fontId="17" fillId="0" borderId="0" xfId="0" applyFont="1"/>
    <xf numFmtId="0" fontId="6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2" borderId="0" xfId="0" applyFont="1" applyFill="1" applyAlignment="1"/>
    <xf numFmtId="0" fontId="7" fillId="0" borderId="6" xfId="0" applyFont="1" applyBorder="1" applyAlignment="1">
      <alignment horizontal="center"/>
    </xf>
    <xf numFmtId="0" fontId="17" fillId="0" borderId="0" xfId="0" applyFont="1" applyAlignment="1"/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7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7" fillId="2" borderId="30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3" xfId="0" applyFont="1" applyFill="1" applyBorder="1"/>
    <xf numFmtId="0" fontId="7" fillId="0" borderId="16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0" applyFont="1" applyFill="1"/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14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1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0" xfId="0" applyFont="1" applyFill="1"/>
    <xf numFmtId="0" fontId="14" fillId="0" borderId="0" xfId="0" applyFont="1" applyFill="1"/>
    <xf numFmtId="0" fontId="7" fillId="0" borderId="17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6" xfId="0" applyFont="1" applyFill="1" applyBorder="1"/>
    <xf numFmtId="0" fontId="17" fillId="2" borderId="13" xfId="0" applyFont="1" applyFill="1" applyBorder="1"/>
    <xf numFmtId="0" fontId="17" fillId="2" borderId="16" xfId="0" applyFont="1" applyFill="1" applyBorder="1"/>
    <xf numFmtId="0" fontId="7" fillId="0" borderId="0" xfId="0" applyFont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tx>
            <c:strRef>
              <c:f>Sayfa1!$B$8:$F$8</c:f>
              <c:strCache>
                <c:ptCount val="1"/>
                <c:pt idx="0">
                  <c:v>ATB  1801 1 1 Atatürk İlkeleri ve İnkılap Tarihi I</c:v>
                </c:pt>
              </c:strCache>
            </c:strRef>
          </c:tx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Ref>
              <c:f>Sayfa1!$H$8:$M$8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Sayfa1!$B$9:$F$9</c:f>
              <c:strCache>
                <c:ptCount val="1"/>
                <c:pt idx="0">
                  <c:v>TDB  1801 1 1 Türk Dili I</c:v>
                </c:pt>
              </c:strCache>
            </c:strRef>
          </c:tx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Ref>
              <c:f>Sayfa1!$H$9:$M$9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Sayfa1!$B$16:$F$16</c:f>
              <c:strCache>
                <c:ptCount val="1"/>
                <c:pt idx="0">
                  <c:v>GES 1007 1 1 Temel Sanat Eğitimi</c:v>
                </c:pt>
              </c:strCache>
            </c:strRef>
          </c:tx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Ref>
              <c:f>Sayfa1!$H$16:$M$16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Sayfa1!$B$13:$F$13</c:f>
              <c:strCache>
                <c:ptCount val="1"/>
                <c:pt idx="0">
                  <c:v>GES 1003 1 1 Geleneksel Türk Desenleri I</c:v>
                </c:pt>
              </c:strCache>
            </c:strRef>
          </c:tx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Ref>
              <c:f>Sayfa1!$H$13:$M$13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5"/>
          <c:order val="5"/>
          <c:cat>
            <c:strRef>
              <c:f>Sayfa1!$H$7:$M$7</c:f>
              <c:strCache>
                <c:ptCount val="6"/>
                <c:pt idx="0">
                  <c:v>T</c:v>
                </c:pt>
                <c:pt idx="1">
                  <c:v>U</c:v>
                </c:pt>
                <c:pt idx="2">
                  <c:v>L</c:v>
                </c:pt>
                <c:pt idx="3">
                  <c:v>Ders Saati</c:v>
                </c:pt>
                <c:pt idx="4">
                  <c:v>K</c:v>
                </c:pt>
                <c:pt idx="5">
                  <c:v>AKTS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3983360"/>
        <c:axId val="103997440"/>
      </c:barChart>
      <c:catAx>
        <c:axId val="1039833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3997440"/>
        <c:crosses val="autoZero"/>
        <c:auto val="1"/>
        <c:lblAlgn val="ctr"/>
        <c:lblOffset val="100"/>
      </c:catAx>
      <c:valAx>
        <c:axId val="1039974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398336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8"/>
  <sheetViews>
    <sheetView tabSelected="1" view="pageBreakPreview" topLeftCell="A43" zoomScaleNormal="136" zoomScaleSheetLayoutView="100" workbookViewId="0">
      <selection activeCell="F53" sqref="F53"/>
    </sheetView>
  </sheetViews>
  <sheetFormatPr defaultRowHeight="15.75"/>
  <cols>
    <col min="1" max="1" width="2" style="1" customWidth="1"/>
    <col min="2" max="2" width="10.42578125" style="13" customWidth="1"/>
    <col min="3" max="3" width="7.7109375" style="127" customWidth="1"/>
    <col min="4" max="4" width="7.42578125" style="1" customWidth="1"/>
    <col min="5" max="5" width="9.7109375" style="1" customWidth="1"/>
    <col min="6" max="6" width="32.28515625" style="14" customWidth="1"/>
    <col min="7" max="7" width="9.7109375" style="1" customWidth="1"/>
    <col min="8" max="8" width="7.85546875" style="1" customWidth="1"/>
    <col min="9" max="9" width="7.7109375" style="1" customWidth="1"/>
    <col min="10" max="10" width="8.5703125" style="1" customWidth="1"/>
    <col min="11" max="11" width="7.5703125" style="1" customWidth="1"/>
    <col min="12" max="12" width="4.28515625" style="1" customWidth="1"/>
    <col min="13" max="13" width="8" style="1" customWidth="1"/>
    <col min="14" max="14" width="9.140625" style="1"/>
    <col min="15" max="15" width="9.140625" style="4"/>
    <col min="16" max="18" width="4.28515625" style="1" customWidth="1"/>
    <col min="19" max="16384" width="9.140625" style="1"/>
  </cols>
  <sheetData>
    <row r="1" spans="2:16">
      <c r="M1" s="1" t="s">
        <v>90</v>
      </c>
    </row>
    <row r="2" spans="2:16" ht="16.5" customHeight="1">
      <c r="B2" s="164" t="s">
        <v>16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8"/>
      <c r="O2" s="28"/>
      <c r="P2" s="14"/>
    </row>
    <row r="3" spans="2:16" ht="19.5" customHeight="1">
      <c r="B3" s="164" t="s">
        <v>17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28"/>
      <c r="O3" s="28"/>
      <c r="P3" s="14"/>
    </row>
    <row r="4" spans="2:16" ht="16.5" customHeight="1">
      <c r="B4" s="164" t="s">
        <v>69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28"/>
      <c r="O4" s="28"/>
      <c r="P4" s="14"/>
    </row>
    <row r="5" spans="2:16" ht="20.25" customHeight="1">
      <c r="B5" s="164" t="s">
        <v>100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28"/>
      <c r="O5" s="28"/>
      <c r="P5" s="14"/>
    </row>
    <row r="6" spans="2:16" ht="18" customHeight="1" thickBot="1">
      <c r="B6" s="113"/>
      <c r="C6" s="128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28"/>
      <c r="O6" s="28"/>
      <c r="P6" s="14"/>
    </row>
    <row r="7" spans="2:16" ht="33" customHeight="1">
      <c r="B7" s="168" t="s">
        <v>0</v>
      </c>
      <c r="C7" s="169"/>
      <c r="D7" s="29" t="s">
        <v>1</v>
      </c>
      <c r="E7" s="29" t="s">
        <v>2</v>
      </c>
      <c r="F7" s="29" t="s">
        <v>3</v>
      </c>
      <c r="G7" s="29" t="s">
        <v>4</v>
      </c>
      <c r="H7" s="29" t="s">
        <v>14</v>
      </c>
      <c r="I7" s="29" t="s">
        <v>15</v>
      </c>
      <c r="J7" s="29" t="s">
        <v>24</v>
      </c>
      <c r="K7" s="29" t="s">
        <v>12</v>
      </c>
      <c r="L7" s="29" t="s">
        <v>5</v>
      </c>
      <c r="M7" s="30" t="s">
        <v>13</v>
      </c>
      <c r="N7" s="28"/>
      <c r="O7" s="28"/>
      <c r="P7" s="14"/>
    </row>
    <row r="8" spans="2:16" ht="18" customHeight="1">
      <c r="B8" s="31" t="s">
        <v>23</v>
      </c>
      <c r="C8" s="127">
        <v>1801</v>
      </c>
      <c r="D8" s="32">
        <v>1</v>
      </c>
      <c r="E8" s="32">
        <v>1</v>
      </c>
      <c r="F8" s="33" t="s">
        <v>6</v>
      </c>
      <c r="G8" s="32" t="s">
        <v>7</v>
      </c>
      <c r="H8" s="32">
        <v>2</v>
      </c>
      <c r="I8" s="32">
        <v>0</v>
      </c>
      <c r="J8" s="32">
        <v>0</v>
      </c>
      <c r="K8" s="32">
        <v>2</v>
      </c>
      <c r="L8" s="32">
        <v>2</v>
      </c>
      <c r="M8" s="34">
        <v>2</v>
      </c>
      <c r="N8" s="28"/>
      <c r="O8" s="28"/>
      <c r="P8" s="14"/>
    </row>
    <row r="9" spans="2:16" ht="18" customHeight="1">
      <c r="B9" s="31" t="s">
        <v>22</v>
      </c>
      <c r="C9" s="127">
        <v>1801</v>
      </c>
      <c r="D9" s="32">
        <v>1</v>
      </c>
      <c r="E9" s="32">
        <v>1</v>
      </c>
      <c r="F9" s="33" t="s">
        <v>8</v>
      </c>
      <c r="G9" s="32" t="s">
        <v>7</v>
      </c>
      <c r="H9" s="32">
        <v>2</v>
      </c>
      <c r="I9" s="32">
        <v>0</v>
      </c>
      <c r="J9" s="32">
        <v>0</v>
      </c>
      <c r="K9" s="32">
        <v>2</v>
      </c>
      <c r="L9" s="32">
        <v>2</v>
      </c>
      <c r="M9" s="34">
        <v>2</v>
      </c>
      <c r="N9" s="28"/>
      <c r="O9" s="28"/>
      <c r="P9" s="14"/>
    </row>
    <row r="10" spans="2:16" ht="18" customHeight="1">
      <c r="B10" s="31" t="s">
        <v>19</v>
      </c>
      <c r="C10" s="32">
        <v>1801</v>
      </c>
      <c r="D10" s="32">
        <v>1</v>
      </c>
      <c r="E10" s="32">
        <v>1</v>
      </c>
      <c r="F10" s="33" t="s">
        <v>92</v>
      </c>
      <c r="G10" s="32" t="s">
        <v>55</v>
      </c>
      <c r="H10" s="32">
        <v>2</v>
      </c>
      <c r="I10" s="32">
        <v>0</v>
      </c>
      <c r="J10" s="32">
        <v>0</v>
      </c>
      <c r="K10" s="32">
        <v>2</v>
      </c>
      <c r="L10" s="32">
        <v>2</v>
      </c>
      <c r="M10" s="34">
        <v>2</v>
      </c>
      <c r="N10" s="28"/>
      <c r="O10" s="28"/>
      <c r="P10" s="14"/>
    </row>
    <row r="11" spans="2:16" ht="18" customHeight="1">
      <c r="B11" s="31" t="s">
        <v>19</v>
      </c>
      <c r="C11" s="32">
        <v>1803</v>
      </c>
      <c r="D11" s="32">
        <v>1</v>
      </c>
      <c r="E11" s="32">
        <v>1</v>
      </c>
      <c r="F11" s="33" t="s">
        <v>93</v>
      </c>
      <c r="G11" s="32" t="s">
        <v>55</v>
      </c>
      <c r="H11" s="32">
        <v>2</v>
      </c>
      <c r="I11" s="32">
        <v>0</v>
      </c>
      <c r="J11" s="32">
        <v>0</v>
      </c>
      <c r="K11" s="32">
        <v>2</v>
      </c>
      <c r="L11" s="32">
        <v>2</v>
      </c>
      <c r="M11" s="34">
        <v>2</v>
      </c>
      <c r="N11" s="28"/>
      <c r="O11" s="28"/>
      <c r="P11" s="14"/>
    </row>
    <row r="12" spans="2:16" ht="18" customHeight="1">
      <c r="B12" s="31" t="s">
        <v>40</v>
      </c>
      <c r="C12" s="32">
        <v>1001</v>
      </c>
      <c r="D12" s="32">
        <v>1</v>
      </c>
      <c r="E12" s="32">
        <v>1</v>
      </c>
      <c r="F12" s="33" t="s">
        <v>65</v>
      </c>
      <c r="G12" s="32" t="s">
        <v>7</v>
      </c>
      <c r="H12" s="32">
        <v>1</v>
      </c>
      <c r="I12" s="32">
        <v>1</v>
      </c>
      <c r="J12" s="32">
        <v>0</v>
      </c>
      <c r="K12" s="32">
        <v>2</v>
      </c>
      <c r="L12" s="32">
        <v>2</v>
      </c>
      <c r="M12" s="34">
        <v>2</v>
      </c>
      <c r="N12" s="28"/>
      <c r="O12" s="28"/>
      <c r="P12" s="14"/>
    </row>
    <row r="13" spans="2:16" ht="18" customHeight="1">
      <c r="B13" s="31" t="s">
        <v>40</v>
      </c>
      <c r="C13" s="32">
        <v>1003</v>
      </c>
      <c r="D13" s="32">
        <v>1</v>
      </c>
      <c r="E13" s="32">
        <v>1</v>
      </c>
      <c r="F13" s="35" t="s">
        <v>41</v>
      </c>
      <c r="G13" s="32" t="s">
        <v>7</v>
      </c>
      <c r="H13" s="32">
        <v>2</v>
      </c>
      <c r="I13" s="32">
        <v>2</v>
      </c>
      <c r="J13" s="32">
        <v>0</v>
      </c>
      <c r="K13" s="32">
        <v>4</v>
      </c>
      <c r="L13" s="32">
        <v>3</v>
      </c>
      <c r="M13" s="34">
        <v>4</v>
      </c>
      <c r="N13" s="28"/>
      <c r="O13" s="28" t="s">
        <v>39</v>
      </c>
      <c r="P13" s="14"/>
    </row>
    <row r="14" spans="2:16" ht="18" customHeight="1">
      <c r="B14" s="31" t="s">
        <v>40</v>
      </c>
      <c r="C14" s="32">
        <v>1005</v>
      </c>
      <c r="D14" s="32">
        <v>1</v>
      </c>
      <c r="E14" s="32">
        <v>1</v>
      </c>
      <c r="F14" s="33" t="s">
        <v>42</v>
      </c>
      <c r="G14" s="32" t="s">
        <v>7</v>
      </c>
      <c r="H14" s="32">
        <v>2</v>
      </c>
      <c r="I14" s="32">
        <v>2</v>
      </c>
      <c r="J14" s="32">
        <v>0</v>
      </c>
      <c r="K14" s="32">
        <v>4</v>
      </c>
      <c r="L14" s="32">
        <v>3</v>
      </c>
      <c r="M14" s="34">
        <v>4</v>
      </c>
      <c r="N14" s="28"/>
      <c r="O14" s="28"/>
      <c r="P14" s="14"/>
    </row>
    <row r="15" spans="2:16" ht="18" customHeight="1">
      <c r="B15" s="63" t="s">
        <v>40</v>
      </c>
      <c r="C15" s="64">
        <v>1009</v>
      </c>
      <c r="D15" s="61">
        <v>1</v>
      </c>
      <c r="E15" s="64">
        <v>1</v>
      </c>
      <c r="F15" s="33" t="s">
        <v>72</v>
      </c>
      <c r="G15" s="61" t="s">
        <v>7</v>
      </c>
      <c r="H15" s="61">
        <v>2</v>
      </c>
      <c r="I15" s="61">
        <v>1</v>
      </c>
      <c r="J15" s="61">
        <v>0</v>
      </c>
      <c r="K15" s="61">
        <v>3</v>
      </c>
      <c r="L15" s="61">
        <v>3</v>
      </c>
      <c r="M15" s="62">
        <v>3</v>
      </c>
      <c r="N15" s="28"/>
      <c r="O15" s="28"/>
      <c r="P15" s="14"/>
    </row>
    <row r="16" spans="2:16" ht="18" customHeight="1" thickBot="1">
      <c r="B16" s="31" t="s">
        <v>40</v>
      </c>
      <c r="C16" s="32">
        <v>1007</v>
      </c>
      <c r="D16" s="32">
        <v>1</v>
      </c>
      <c r="E16" s="32">
        <v>1</v>
      </c>
      <c r="F16" s="33" t="s">
        <v>76</v>
      </c>
      <c r="G16" s="32" t="s">
        <v>7</v>
      </c>
      <c r="H16" s="32">
        <v>2</v>
      </c>
      <c r="I16" s="32">
        <v>2</v>
      </c>
      <c r="J16" s="32">
        <v>0</v>
      </c>
      <c r="K16" s="32">
        <v>4</v>
      </c>
      <c r="L16" s="32">
        <v>3</v>
      </c>
      <c r="M16" s="34">
        <v>5</v>
      </c>
      <c r="N16" s="28"/>
      <c r="O16" s="28"/>
      <c r="P16" s="14"/>
    </row>
    <row r="17" spans="2:17" ht="18" customHeight="1" thickBot="1">
      <c r="B17" s="36"/>
      <c r="C17" s="37"/>
      <c r="D17" s="37"/>
      <c r="E17" s="37"/>
      <c r="F17" s="38" t="s">
        <v>9</v>
      </c>
      <c r="G17" s="39"/>
      <c r="H17" s="40">
        <f>SUM(H8:H16)</f>
        <v>17</v>
      </c>
      <c r="I17" s="40">
        <f>SUM(I8:I16)</f>
        <v>8</v>
      </c>
      <c r="J17" s="40">
        <f ca="1">SUM(J8:J75)</f>
        <v>0</v>
      </c>
      <c r="K17" s="40">
        <f>SUM(K8:K16)</f>
        <v>25</v>
      </c>
      <c r="L17" s="40">
        <f>SUM(L8:L16)-2</f>
        <v>20</v>
      </c>
      <c r="M17" s="41">
        <f>SUM(M8:M16)-2</f>
        <v>24</v>
      </c>
      <c r="N17" s="28"/>
      <c r="O17" s="28"/>
      <c r="P17" s="14"/>
    </row>
    <row r="18" spans="2:17" ht="18" customHeight="1">
      <c r="B18" s="42" t="s">
        <v>40</v>
      </c>
      <c r="C18" s="43">
        <v>1501</v>
      </c>
      <c r="D18" s="43">
        <v>1</v>
      </c>
      <c r="E18" s="43">
        <v>1</v>
      </c>
      <c r="F18" s="131" t="s">
        <v>57</v>
      </c>
      <c r="G18" s="43" t="s">
        <v>55</v>
      </c>
      <c r="H18" s="43">
        <v>2</v>
      </c>
      <c r="I18" s="43">
        <v>1</v>
      </c>
      <c r="J18" s="43">
        <v>0</v>
      </c>
      <c r="K18" s="43">
        <v>3</v>
      </c>
      <c r="L18" s="43">
        <v>2</v>
      </c>
      <c r="M18" s="44">
        <v>3</v>
      </c>
      <c r="N18" s="28"/>
      <c r="O18" s="28"/>
      <c r="P18" s="14"/>
    </row>
    <row r="19" spans="2:17" ht="18" customHeight="1">
      <c r="B19" s="120" t="s">
        <v>40</v>
      </c>
      <c r="C19" s="46">
        <v>1503</v>
      </c>
      <c r="D19" s="46">
        <v>1</v>
      </c>
      <c r="E19" s="46">
        <v>1</v>
      </c>
      <c r="F19" s="45" t="s">
        <v>78</v>
      </c>
      <c r="G19" s="46" t="s">
        <v>55</v>
      </c>
      <c r="H19" s="46">
        <v>2</v>
      </c>
      <c r="I19" s="46">
        <v>1</v>
      </c>
      <c r="J19" s="46">
        <v>0</v>
      </c>
      <c r="K19" s="46">
        <v>3</v>
      </c>
      <c r="L19" s="46">
        <v>2</v>
      </c>
      <c r="M19" s="47">
        <v>3</v>
      </c>
      <c r="N19" s="48" t="s">
        <v>68</v>
      </c>
      <c r="O19" s="48"/>
      <c r="P19" s="23"/>
      <c r="Q19" s="20"/>
    </row>
    <row r="20" spans="2:17" ht="18" customHeight="1">
      <c r="B20" s="31" t="s">
        <v>40</v>
      </c>
      <c r="C20" s="32">
        <v>1505</v>
      </c>
      <c r="D20" s="32">
        <v>1</v>
      </c>
      <c r="E20" s="32">
        <v>1</v>
      </c>
      <c r="F20" s="33" t="s">
        <v>48</v>
      </c>
      <c r="G20" s="32" t="s">
        <v>55</v>
      </c>
      <c r="H20" s="32">
        <v>2</v>
      </c>
      <c r="I20" s="32">
        <v>0</v>
      </c>
      <c r="J20" s="32">
        <v>0</v>
      </c>
      <c r="K20" s="32">
        <v>2</v>
      </c>
      <c r="L20" s="32">
        <v>2</v>
      </c>
      <c r="M20" s="34">
        <v>3</v>
      </c>
      <c r="N20" s="48"/>
      <c r="O20" s="48"/>
      <c r="P20" s="23"/>
      <c r="Q20" s="20"/>
    </row>
    <row r="21" spans="2:17" ht="18" customHeight="1">
      <c r="B21" s="88" t="s">
        <v>98</v>
      </c>
      <c r="C21" s="64">
        <v>1901</v>
      </c>
      <c r="D21" s="64">
        <v>1</v>
      </c>
      <c r="E21" s="64">
        <v>1</v>
      </c>
      <c r="F21" s="65" t="s">
        <v>99</v>
      </c>
      <c r="G21" s="64" t="s">
        <v>55</v>
      </c>
      <c r="H21" s="32">
        <v>2</v>
      </c>
      <c r="I21" s="32">
        <v>0</v>
      </c>
      <c r="J21" s="32">
        <v>0</v>
      </c>
      <c r="K21" s="32">
        <v>2</v>
      </c>
      <c r="L21" s="32">
        <v>2</v>
      </c>
      <c r="M21" s="34">
        <v>3</v>
      </c>
      <c r="N21" s="24"/>
      <c r="O21" s="27"/>
      <c r="P21" s="26"/>
      <c r="Q21" s="24"/>
    </row>
    <row r="22" spans="2:17" ht="18" customHeight="1" thickBot="1">
      <c r="B22" s="88" t="s">
        <v>89</v>
      </c>
      <c r="C22" s="64">
        <v>2805</v>
      </c>
      <c r="D22" s="64">
        <v>1</v>
      </c>
      <c r="E22" s="64">
        <v>1</v>
      </c>
      <c r="F22" s="65" t="s">
        <v>59</v>
      </c>
      <c r="G22" s="64" t="s">
        <v>55</v>
      </c>
      <c r="H22" s="64">
        <v>2</v>
      </c>
      <c r="I22" s="64">
        <v>0</v>
      </c>
      <c r="J22" s="32">
        <v>0</v>
      </c>
      <c r="K22" s="64">
        <v>2</v>
      </c>
      <c r="L22" s="64">
        <v>2</v>
      </c>
      <c r="M22" s="66">
        <v>3</v>
      </c>
      <c r="N22" s="48">
        <f ca="1">SUM(H23:K23)</f>
        <v>0</v>
      </c>
      <c r="O22" s="48"/>
      <c r="P22" s="23"/>
      <c r="Q22" s="20"/>
    </row>
    <row r="23" spans="2:17" ht="21.75" customHeight="1" thickBot="1">
      <c r="B23" s="170"/>
      <c r="C23" s="171"/>
      <c r="D23" s="49"/>
      <c r="E23" s="49"/>
      <c r="F23" s="50" t="s">
        <v>9</v>
      </c>
      <c r="G23" s="51"/>
      <c r="H23" s="51">
        <v>17</v>
      </c>
      <c r="I23" s="51">
        <f ca="1">SUM(I17:I75)</f>
        <v>9</v>
      </c>
      <c r="J23" s="51">
        <f ca="1">SUM(J8:J75)</f>
        <v>0</v>
      </c>
      <c r="K23" s="51">
        <f ca="1">SUM(K17:K75)-6</f>
        <v>29</v>
      </c>
      <c r="L23" s="51">
        <f ca="1">SUM(L17:L75)-6</f>
        <v>24</v>
      </c>
      <c r="M23" s="52">
        <f ca="1">SUM(M17:M75)-9</f>
        <v>30</v>
      </c>
      <c r="N23" s="48"/>
      <c r="O23" s="48" t="s">
        <v>37</v>
      </c>
      <c r="P23" s="23"/>
      <c r="Q23" s="20"/>
    </row>
    <row r="24" spans="2:17" ht="33.75" customHeight="1" thickBot="1">
      <c r="B24" s="53"/>
      <c r="C24" s="53"/>
      <c r="D24" s="54"/>
      <c r="E24" s="54"/>
      <c r="F24" s="55"/>
      <c r="G24" s="54"/>
      <c r="H24" s="54"/>
      <c r="I24" s="54"/>
      <c r="J24" s="54"/>
      <c r="K24" s="54"/>
      <c r="L24" s="54"/>
      <c r="M24" s="54"/>
      <c r="N24" s="48"/>
      <c r="O24" s="48"/>
      <c r="P24" s="23"/>
      <c r="Q24" s="20"/>
    </row>
    <row r="25" spans="2:17" ht="18.75" customHeight="1">
      <c r="B25" s="172" t="s">
        <v>0</v>
      </c>
      <c r="C25" s="173"/>
      <c r="D25" s="56" t="s">
        <v>1</v>
      </c>
      <c r="E25" s="56" t="s">
        <v>2</v>
      </c>
      <c r="F25" s="29" t="s">
        <v>3</v>
      </c>
      <c r="G25" s="56" t="s">
        <v>4</v>
      </c>
      <c r="H25" s="56" t="s">
        <v>14</v>
      </c>
      <c r="I25" s="56" t="s">
        <v>15</v>
      </c>
      <c r="J25" s="56" t="s">
        <v>24</v>
      </c>
      <c r="K25" s="56" t="s">
        <v>12</v>
      </c>
      <c r="L25" s="56" t="s">
        <v>5</v>
      </c>
      <c r="M25" s="57" t="s">
        <v>13</v>
      </c>
      <c r="N25" s="48"/>
      <c r="O25" s="48"/>
      <c r="P25" s="23"/>
      <c r="Q25" s="20"/>
    </row>
    <row r="26" spans="2:17" ht="19.5" customHeight="1">
      <c r="B26" s="31" t="s">
        <v>20</v>
      </c>
      <c r="C26" s="127">
        <v>1801</v>
      </c>
      <c r="D26" s="32">
        <v>1</v>
      </c>
      <c r="E26" s="32">
        <v>2</v>
      </c>
      <c r="F26" s="33" t="s">
        <v>10</v>
      </c>
      <c r="G26" s="32" t="s">
        <v>7</v>
      </c>
      <c r="H26" s="32">
        <v>2</v>
      </c>
      <c r="I26" s="32">
        <v>0</v>
      </c>
      <c r="J26" s="32">
        <v>0</v>
      </c>
      <c r="K26" s="32">
        <v>2</v>
      </c>
      <c r="L26" s="32">
        <v>2</v>
      </c>
      <c r="M26" s="34">
        <v>2</v>
      </c>
      <c r="N26" s="48"/>
      <c r="O26" s="48"/>
      <c r="P26" s="23"/>
      <c r="Q26" s="20"/>
    </row>
    <row r="27" spans="2:17" ht="17.25" customHeight="1">
      <c r="B27" s="31" t="s">
        <v>21</v>
      </c>
      <c r="C27" s="32">
        <v>1802</v>
      </c>
      <c r="D27" s="32">
        <v>1</v>
      </c>
      <c r="E27" s="32">
        <v>2</v>
      </c>
      <c r="F27" s="33" t="s">
        <v>11</v>
      </c>
      <c r="G27" s="32" t="s">
        <v>7</v>
      </c>
      <c r="H27" s="32">
        <v>2</v>
      </c>
      <c r="I27" s="32">
        <v>0</v>
      </c>
      <c r="J27" s="32">
        <v>0</v>
      </c>
      <c r="K27" s="32">
        <v>2</v>
      </c>
      <c r="L27" s="32">
        <v>2</v>
      </c>
      <c r="M27" s="34">
        <v>2</v>
      </c>
      <c r="N27" s="48"/>
      <c r="O27" s="48"/>
      <c r="P27" s="23"/>
      <c r="Q27" s="20"/>
    </row>
    <row r="28" spans="2:17" ht="17.25" customHeight="1">
      <c r="B28" s="31" t="s">
        <v>19</v>
      </c>
      <c r="C28" s="105">
        <v>1802</v>
      </c>
      <c r="D28" s="32">
        <v>1</v>
      </c>
      <c r="E28" s="32">
        <v>2</v>
      </c>
      <c r="F28" s="33" t="s">
        <v>91</v>
      </c>
      <c r="G28" s="32" t="s">
        <v>55</v>
      </c>
      <c r="H28" s="32">
        <v>2</v>
      </c>
      <c r="I28" s="32">
        <v>0</v>
      </c>
      <c r="J28" s="32">
        <v>0</v>
      </c>
      <c r="K28" s="32">
        <v>2</v>
      </c>
      <c r="L28" s="32">
        <v>2</v>
      </c>
      <c r="M28" s="34">
        <v>2</v>
      </c>
      <c r="N28" s="48"/>
      <c r="O28" s="48"/>
      <c r="P28" s="23"/>
      <c r="Q28" s="20"/>
    </row>
    <row r="29" spans="2:17" s="85" customFormat="1" ht="15" customHeight="1">
      <c r="B29" s="31" t="s">
        <v>19</v>
      </c>
      <c r="C29" s="127">
        <v>1804</v>
      </c>
      <c r="D29" s="32">
        <v>1</v>
      </c>
      <c r="E29" s="32">
        <v>2</v>
      </c>
      <c r="F29" s="65" t="s">
        <v>94</v>
      </c>
      <c r="G29" s="32" t="s">
        <v>55</v>
      </c>
      <c r="H29" s="32">
        <v>2</v>
      </c>
      <c r="I29" s="32">
        <v>0</v>
      </c>
      <c r="J29" s="64">
        <v>0</v>
      </c>
      <c r="K29" s="32">
        <v>2</v>
      </c>
      <c r="L29" s="32">
        <v>2</v>
      </c>
      <c r="M29" s="66">
        <v>2</v>
      </c>
      <c r="N29" s="84"/>
      <c r="O29" s="84"/>
      <c r="P29" s="84"/>
      <c r="Q29" s="84"/>
    </row>
    <row r="30" spans="2:17" ht="17.25" customHeight="1">
      <c r="B30" s="31" t="s">
        <v>40</v>
      </c>
      <c r="C30" s="32">
        <v>1002</v>
      </c>
      <c r="D30" s="32">
        <v>1</v>
      </c>
      <c r="E30" s="32">
        <v>2</v>
      </c>
      <c r="F30" s="65" t="s">
        <v>74</v>
      </c>
      <c r="G30" s="32" t="s">
        <v>7</v>
      </c>
      <c r="H30" s="32">
        <v>2</v>
      </c>
      <c r="I30" s="32">
        <v>0</v>
      </c>
      <c r="J30" s="64">
        <v>0</v>
      </c>
      <c r="K30" s="32">
        <v>2</v>
      </c>
      <c r="L30" s="32">
        <v>2</v>
      </c>
      <c r="M30" s="66">
        <v>2</v>
      </c>
      <c r="N30" s="48"/>
      <c r="O30" s="48"/>
      <c r="P30" s="23"/>
      <c r="Q30" s="20"/>
    </row>
    <row r="31" spans="2:17" ht="15" customHeight="1">
      <c r="B31" s="31" t="s">
        <v>71</v>
      </c>
      <c r="C31" s="127">
        <v>1824</v>
      </c>
      <c r="D31" s="32">
        <v>1</v>
      </c>
      <c r="E31" s="32">
        <v>2</v>
      </c>
      <c r="F31" s="33" t="s">
        <v>101</v>
      </c>
      <c r="G31" s="32" t="s">
        <v>7</v>
      </c>
      <c r="H31" s="32">
        <v>3</v>
      </c>
      <c r="I31" s="32">
        <v>0</v>
      </c>
      <c r="J31" s="32">
        <v>0</v>
      </c>
      <c r="K31" s="32">
        <v>3</v>
      </c>
      <c r="L31" s="32">
        <v>3</v>
      </c>
      <c r="M31" s="34">
        <v>3</v>
      </c>
      <c r="N31" s="48"/>
      <c r="O31" s="48"/>
      <c r="P31" s="23"/>
      <c r="Q31" s="20"/>
    </row>
    <row r="32" spans="2:17" ht="17.25" customHeight="1">
      <c r="B32" s="58" t="s">
        <v>40</v>
      </c>
      <c r="C32" s="32">
        <v>1006</v>
      </c>
      <c r="D32" s="59">
        <v>1</v>
      </c>
      <c r="E32" s="32">
        <v>2</v>
      </c>
      <c r="F32" s="35" t="s">
        <v>44</v>
      </c>
      <c r="G32" s="59" t="s">
        <v>7</v>
      </c>
      <c r="H32" s="59">
        <v>2</v>
      </c>
      <c r="I32" s="59">
        <v>2</v>
      </c>
      <c r="J32" s="59">
        <v>0</v>
      </c>
      <c r="K32" s="59">
        <v>4</v>
      </c>
      <c r="L32" s="59">
        <v>3</v>
      </c>
      <c r="M32" s="60">
        <v>4</v>
      </c>
      <c r="N32" s="48"/>
      <c r="O32" s="48"/>
      <c r="P32" s="23"/>
      <c r="Q32" s="20"/>
    </row>
    <row r="33" spans="2:17" ht="17.25" customHeight="1">
      <c r="B33" s="58" t="s">
        <v>40</v>
      </c>
      <c r="C33" s="64">
        <v>1008</v>
      </c>
      <c r="D33" s="59">
        <v>1</v>
      </c>
      <c r="E33" s="32">
        <v>2</v>
      </c>
      <c r="F33" s="33" t="s">
        <v>43</v>
      </c>
      <c r="G33" s="61" t="s">
        <v>7</v>
      </c>
      <c r="H33" s="61">
        <v>2</v>
      </c>
      <c r="I33" s="61">
        <v>2</v>
      </c>
      <c r="J33" s="61">
        <v>0</v>
      </c>
      <c r="K33" s="61">
        <v>4</v>
      </c>
      <c r="L33" s="61">
        <v>3</v>
      </c>
      <c r="M33" s="62">
        <v>4</v>
      </c>
      <c r="N33" s="48"/>
      <c r="O33" s="48"/>
      <c r="P33" s="23"/>
      <c r="Q33" s="20"/>
    </row>
    <row r="34" spans="2:17" ht="17.25" customHeight="1" thickBot="1">
      <c r="B34" s="63" t="s">
        <v>40</v>
      </c>
      <c r="C34" s="64">
        <v>1498</v>
      </c>
      <c r="D34" s="61">
        <v>1</v>
      </c>
      <c r="E34" s="61">
        <v>2</v>
      </c>
      <c r="F34" s="65" t="s">
        <v>32</v>
      </c>
      <c r="G34" s="64" t="s">
        <v>7</v>
      </c>
      <c r="H34" s="64"/>
      <c r="I34" s="64"/>
      <c r="J34" s="64"/>
      <c r="K34" s="64"/>
      <c r="L34" s="64"/>
      <c r="M34" s="66">
        <v>5</v>
      </c>
      <c r="N34" s="48"/>
      <c r="O34" s="48"/>
      <c r="P34" s="23"/>
      <c r="Q34" s="20"/>
    </row>
    <row r="35" spans="2:17" ht="18" customHeight="1" thickBot="1">
      <c r="B35" s="67"/>
      <c r="C35" s="68"/>
      <c r="D35" s="49"/>
      <c r="E35" s="68"/>
      <c r="F35" s="69" t="s">
        <v>9</v>
      </c>
      <c r="G35" s="70"/>
      <c r="H35" s="70">
        <f>SUM(H26:H34)</f>
        <v>17</v>
      </c>
      <c r="I35" s="70">
        <f>SUM(I26:I34)</f>
        <v>4</v>
      </c>
      <c r="J35" s="70">
        <f>SUM(J26:J33)</f>
        <v>0</v>
      </c>
      <c r="K35" s="70">
        <f>SUM(K26:K34)</f>
        <v>21</v>
      </c>
      <c r="L35" s="70">
        <f>SUM(L26:L34)</f>
        <v>19</v>
      </c>
      <c r="M35" s="71">
        <f>SUM(M26:M34)-2</f>
        <v>24</v>
      </c>
      <c r="N35" s="48"/>
      <c r="O35" s="48"/>
      <c r="P35" s="23"/>
      <c r="Q35" s="20"/>
    </row>
    <row r="36" spans="2:17" ht="18" customHeight="1">
      <c r="B36" s="72" t="s">
        <v>40</v>
      </c>
      <c r="C36" s="79">
        <v>1502</v>
      </c>
      <c r="D36" s="73">
        <v>1</v>
      </c>
      <c r="E36" s="46">
        <v>2</v>
      </c>
      <c r="F36" s="45" t="s">
        <v>58</v>
      </c>
      <c r="G36" s="73" t="s">
        <v>55</v>
      </c>
      <c r="H36" s="73">
        <v>2</v>
      </c>
      <c r="I36" s="46">
        <v>1</v>
      </c>
      <c r="J36" s="73">
        <v>0</v>
      </c>
      <c r="K36" s="46">
        <v>3</v>
      </c>
      <c r="L36" s="73">
        <v>2</v>
      </c>
      <c r="M36" s="74">
        <v>3</v>
      </c>
      <c r="N36" s="48"/>
      <c r="O36" s="48"/>
      <c r="P36" s="23"/>
      <c r="Q36" s="20"/>
    </row>
    <row r="37" spans="2:17" ht="18" customHeight="1">
      <c r="B37" s="75" t="s">
        <v>40</v>
      </c>
      <c r="C37" s="64">
        <v>1504</v>
      </c>
      <c r="D37" s="64">
        <v>1</v>
      </c>
      <c r="E37" s="64">
        <v>2</v>
      </c>
      <c r="F37" s="45" t="s">
        <v>79</v>
      </c>
      <c r="G37" s="46" t="s">
        <v>55</v>
      </c>
      <c r="H37" s="46">
        <v>2</v>
      </c>
      <c r="I37" s="46">
        <v>1</v>
      </c>
      <c r="J37" s="46">
        <v>0</v>
      </c>
      <c r="K37" s="46">
        <v>3</v>
      </c>
      <c r="L37" s="46">
        <v>2</v>
      </c>
      <c r="M37" s="34">
        <v>3</v>
      </c>
      <c r="N37" s="76">
        <v>2</v>
      </c>
      <c r="O37" s="48"/>
      <c r="P37" s="23"/>
      <c r="Q37" s="20"/>
    </row>
    <row r="38" spans="2:17" ht="18" customHeight="1">
      <c r="B38" s="58" t="s">
        <v>40</v>
      </c>
      <c r="C38" s="32">
        <v>1506</v>
      </c>
      <c r="D38" s="59">
        <v>1</v>
      </c>
      <c r="E38" s="32">
        <v>2</v>
      </c>
      <c r="F38" s="33" t="s">
        <v>88</v>
      </c>
      <c r="G38" s="32" t="s">
        <v>55</v>
      </c>
      <c r="H38" s="59">
        <v>2</v>
      </c>
      <c r="I38" s="32">
        <v>0</v>
      </c>
      <c r="J38" s="32">
        <v>0</v>
      </c>
      <c r="K38" s="32">
        <v>2</v>
      </c>
      <c r="L38" s="32">
        <v>2</v>
      </c>
      <c r="M38" s="34">
        <v>3</v>
      </c>
      <c r="N38" s="48" t="s">
        <v>68</v>
      </c>
      <c r="O38" s="48"/>
      <c r="P38" s="23"/>
      <c r="Q38" s="20"/>
    </row>
    <row r="39" spans="2:17" ht="18" customHeight="1" thickBot="1">
      <c r="B39" s="58" t="s">
        <v>40</v>
      </c>
      <c r="C39" s="64">
        <v>1508</v>
      </c>
      <c r="D39" s="59">
        <v>1</v>
      </c>
      <c r="E39" s="32">
        <v>2</v>
      </c>
      <c r="F39" s="65" t="s">
        <v>53</v>
      </c>
      <c r="G39" s="61" t="s">
        <v>55</v>
      </c>
      <c r="H39" s="61">
        <v>2</v>
      </c>
      <c r="I39" s="61">
        <v>0</v>
      </c>
      <c r="J39" s="61">
        <v>0</v>
      </c>
      <c r="K39" s="61">
        <v>2</v>
      </c>
      <c r="L39" s="61">
        <v>2</v>
      </c>
      <c r="M39" s="62">
        <v>3</v>
      </c>
      <c r="N39" s="48"/>
      <c r="O39" s="48"/>
      <c r="P39" s="23"/>
      <c r="Q39" s="20"/>
    </row>
    <row r="40" spans="2:17" ht="16.5" customHeight="1" thickBot="1">
      <c r="B40" s="67"/>
      <c r="C40" s="68"/>
      <c r="D40" s="49"/>
      <c r="E40" s="49"/>
      <c r="F40" s="83" t="s">
        <v>9</v>
      </c>
      <c r="G40" s="70"/>
      <c r="H40" s="70">
        <v>17</v>
      </c>
      <c r="I40" s="70">
        <f>SUM(I35:I39)</f>
        <v>6</v>
      </c>
      <c r="J40" s="70">
        <v>0</v>
      </c>
      <c r="K40" s="70">
        <f>SUM(K35:K39)-4</f>
        <v>27</v>
      </c>
      <c r="L40" s="70">
        <f>SUM(L35:L39)-4</f>
        <v>23</v>
      </c>
      <c r="M40" s="71">
        <f>SUM(M35:M39)-6</f>
        <v>30</v>
      </c>
      <c r="N40" s="48">
        <v>2</v>
      </c>
      <c r="O40" s="77" t="s">
        <v>38</v>
      </c>
      <c r="P40" s="23"/>
      <c r="Q40" s="20"/>
    </row>
    <row r="41" spans="2:17" ht="42" customHeight="1" thickBot="1">
      <c r="B41" s="16"/>
      <c r="C41" s="129"/>
      <c r="D41" s="16"/>
      <c r="E41" s="16"/>
      <c r="F41" s="17"/>
      <c r="G41" s="19"/>
      <c r="H41" s="19"/>
      <c r="I41" s="19"/>
      <c r="J41" s="19"/>
      <c r="K41" s="19"/>
      <c r="L41" s="19"/>
      <c r="M41" s="18"/>
      <c r="N41" s="20"/>
      <c r="O41" s="22"/>
      <c r="P41" s="20"/>
      <c r="Q41" s="20"/>
    </row>
    <row r="42" spans="2:17" ht="18" customHeight="1" thickBot="1">
      <c r="B42" s="174" t="s">
        <v>0</v>
      </c>
      <c r="C42" s="175"/>
      <c r="D42" s="176" t="s">
        <v>1</v>
      </c>
      <c r="E42" s="176" t="s">
        <v>2</v>
      </c>
      <c r="F42" s="177" t="s">
        <v>3</v>
      </c>
      <c r="G42" s="176" t="s">
        <v>4</v>
      </c>
      <c r="H42" s="176" t="s">
        <v>14</v>
      </c>
      <c r="I42" s="176" t="s">
        <v>15</v>
      </c>
      <c r="J42" s="176" t="s">
        <v>24</v>
      </c>
      <c r="K42" s="176" t="s">
        <v>12</v>
      </c>
      <c r="L42" s="176" t="s">
        <v>5</v>
      </c>
      <c r="M42" s="178" t="s">
        <v>13</v>
      </c>
      <c r="N42" s="122"/>
      <c r="O42" s="121"/>
      <c r="P42" s="122"/>
      <c r="Q42" s="122"/>
    </row>
    <row r="43" spans="2:17" s="85" customFormat="1" ht="18" customHeight="1">
      <c r="B43" s="179" t="s">
        <v>40</v>
      </c>
      <c r="C43" s="180">
        <v>2001</v>
      </c>
      <c r="D43" s="180">
        <v>2</v>
      </c>
      <c r="E43" s="180">
        <v>3</v>
      </c>
      <c r="F43" s="156" t="s">
        <v>75</v>
      </c>
      <c r="G43" s="180" t="s">
        <v>7</v>
      </c>
      <c r="H43" s="180">
        <v>2</v>
      </c>
      <c r="I43" s="180">
        <v>0</v>
      </c>
      <c r="J43" s="180">
        <v>0</v>
      </c>
      <c r="K43" s="180">
        <v>2</v>
      </c>
      <c r="L43" s="180">
        <v>2</v>
      </c>
      <c r="M43" s="181">
        <v>2</v>
      </c>
      <c r="N43" s="84"/>
      <c r="O43" s="84"/>
      <c r="P43" s="84"/>
      <c r="Q43" s="84"/>
    </row>
    <row r="44" spans="2:17" ht="18" customHeight="1">
      <c r="B44" s="58" t="s">
        <v>40</v>
      </c>
      <c r="C44" s="59">
        <v>2003</v>
      </c>
      <c r="D44" s="59">
        <v>2</v>
      </c>
      <c r="E44" s="59">
        <v>3</v>
      </c>
      <c r="F44" s="157" t="s">
        <v>50</v>
      </c>
      <c r="G44" s="59" t="s">
        <v>7</v>
      </c>
      <c r="H44" s="59">
        <v>2</v>
      </c>
      <c r="I44" s="59">
        <v>0</v>
      </c>
      <c r="J44" s="59">
        <v>0</v>
      </c>
      <c r="K44" s="59">
        <v>2</v>
      </c>
      <c r="L44" s="59">
        <v>2</v>
      </c>
      <c r="M44" s="60">
        <v>2</v>
      </c>
      <c r="N44" s="24"/>
      <c r="O44" s="25"/>
      <c r="P44" s="24"/>
      <c r="Q44" s="24"/>
    </row>
    <row r="45" spans="2:17" s="85" customFormat="1" ht="18" customHeight="1">
      <c r="B45" s="72" t="s">
        <v>40</v>
      </c>
      <c r="C45" s="73">
        <v>2005</v>
      </c>
      <c r="D45" s="73">
        <v>2</v>
      </c>
      <c r="E45" s="73">
        <v>3</v>
      </c>
      <c r="F45" s="158" t="s">
        <v>61</v>
      </c>
      <c r="G45" s="73" t="s">
        <v>7</v>
      </c>
      <c r="H45" s="73">
        <v>2</v>
      </c>
      <c r="I45" s="73">
        <v>1</v>
      </c>
      <c r="J45" s="73">
        <v>0</v>
      </c>
      <c r="K45" s="73">
        <v>3</v>
      </c>
      <c r="L45" s="73">
        <v>3</v>
      </c>
      <c r="M45" s="182">
        <v>3</v>
      </c>
      <c r="N45" s="84"/>
      <c r="O45" s="84"/>
      <c r="P45" s="84"/>
      <c r="Q45" s="84"/>
    </row>
    <row r="46" spans="2:17" s="85" customFormat="1" ht="18" customHeight="1">
      <c r="B46" s="63" t="s">
        <v>40</v>
      </c>
      <c r="C46" s="61">
        <v>2007</v>
      </c>
      <c r="D46" s="59">
        <v>2</v>
      </c>
      <c r="E46" s="59">
        <v>3</v>
      </c>
      <c r="F46" s="159" t="s">
        <v>73</v>
      </c>
      <c r="G46" s="61" t="s">
        <v>7</v>
      </c>
      <c r="H46" s="61">
        <v>2</v>
      </c>
      <c r="I46" s="61">
        <v>1</v>
      </c>
      <c r="J46" s="61">
        <v>0</v>
      </c>
      <c r="K46" s="61">
        <v>3</v>
      </c>
      <c r="L46" s="61">
        <v>3</v>
      </c>
      <c r="M46" s="62">
        <v>3</v>
      </c>
      <c r="N46" s="84"/>
      <c r="O46" s="84"/>
      <c r="P46" s="84"/>
      <c r="Q46" s="84"/>
    </row>
    <row r="47" spans="2:17" s="85" customFormat="1" ht="18" customHeight="1" thickBot="1">
      <c r="B47" s="63" t="s">
        <v>40</v>
      </c>
      <c r="C47" s="61">
        <v>2009</v>
      </c>
      <c r="D47" s="61">
        <v>2</v>
      </c>
      <c r="E47" s="61">
        <v>3</v>
      </c>
      <c r="F47" s="159" t="s">
        <v>45</v>
      </c>
      <c r="G47" s="61" t="s">
        <v>7</v>
      </c>
      <c r="H47" s="61">
        <v>2</v>
      </c>
      <c r="I47" s="61">
        <v>2</v>
      </c>
      <c r="J47" s="61">
        <v>0</v>
      </c>
      <c r="K47" s="61">
        <v>4</v>
      </c>
      <c r="L47" s="61">
        <v>3</v>
      </c>
      <c r="M47" s="62">
        <v>4</v>
      </c>
      <c r="N47" s="84"/>
      <c r="O47" s="84"/>
      <c r="P47" s="84"/>
      <c r="Q47" s="84"/>
    </row>
    <row r="48" spans="2:17" s="85" customFormat="1" ht="18" customHeight="1" thickBot="1">
      <c r="B48" s="67"/>
      <c r="C48" s="49"/>
      <c r="D48" s="49"/>
      <c r="E48" s="49"/>
      <c r="F48" s="83" t="s">
        <v>9</v>
      </c>
      <c r="G48" s="183"/>
      <c r="H48" s="70">
        <f t="shared" ref="H48:M48" si="0">SUM(H43:H47)</f>
        <v>10</v>
      </c>
      <c r="I48" s="70">
        <f t="shared" si="0"/>
        <v>4</v>
      </c>
      <c r="J48" s="70">
        <f t="shared" si="0"/>
        <v>0</v>
      </c>
      <c r="K48" s="70">
        <f t="shared" si="0"/>
        <v>14</v>
      </c>
      <c r="L48" s="70">
        <f t="shared" si="0"/>
        <v>13</v>
      </c>
      <c r="M48" s="71">
        <f t="shared" si="0"/>
        <v>14</v>
      </c>
      <c r="N48" s="84"/>
      <c r="O48" s="84"/>
      <c r="P48" s="84"/>
      <c r="Q48" s="84"/>
    </row>
    <row r="49" spans="2:17" s="85" customFormat="1" ht="18" customHeight="1">
      <c r="B49" s="58" t="s">
        <v>40</v>
      </c>
      <c r="C49" s="59">
        <v>2501</v>
      </c>
      <c r="D49" s="59">
        <v>2</v>
      </c>
      <c r="E49" s="59">
        <v>3</v>
      </c>
      <c r="F49" s="157" t="s">
        <v>84</v>
      </c>
      <c r="G49" s="59" t="s">
        <v>55</v>
      </c>
      <c r="H49" s="59">
        <v>2</v>
      </c>
      <c r="I49" s="59">
        <v>1</v>
      </c>
      <c r="J49" s="59">
        <v>0</v>
      </c>
      <c r="K49" s="59">
        <v>3</v>
      </c>
      <c r="L49" s="59">
        <v>2</v>
      </c>
      <c r="M49" s="60">
        <v>4</v>
      </c>
      <c r="N49" s="84"/>
      <c r="O49" s="84"/>
      <c r="P49" s="84"/>
      <c r="Q49" s="84"/>
    </row>
    <row r="50" spans="2:17" s="85" customFormat="1" ht="18" customHeight="1">
      <c r="B50" s="58" t="s">
        <v>40</v>
      </c>
      <c r="C50" s="184">
        <v>2503</v>
      </c>
      <c r="D50" s="59">
        <v>2</v>
      </c>
      <c r="E50" s="59">
        <v>3</v>
      </c>
      <c r="F50" s="157" t="s">
        <v>60</v>
      </c>
      <c r="G50" s="59" t="s">
        <v>55</v>
      </c>
      <c r="H50" s="59">
        <v>2</v>
      </c>
      <c r="I50" s="59">
        <v>1</v>
      </c>
      <c r="J50" s="59">
        <v>0</v>
      </c>
      <c r="K50" s="59">
        <v>3</v>
      </c>
      <c r="L50" s="59">
        <v>2</v>
      </c>
      <c r="M50" s="60">
        <v>4</v>
      </c>
      <c r="N50" s="84"/>
      <c r="O50" s="84"/>
      <c r="P50" s="84"/>
      <c r="Q50" s="84"/>
    </row>
    <row r="51" spans="2:17" s="85" customFormat="1" ht="18" customHeight="1">
      <c r="B51" s="58" t="s">
        <v>40</v>
      </c>
      <c r="C51" s="61">
        <v>2505</v>
      </c>
      <c r="D51" s="59">
        <v>2</v>
      </c>
      <c r="E51" s="59">
        <v>3</v>
      </c>
      <c r="F51" s="157" t="s">
        <v>85</v>
      </c>
      <c r="G51" s="59" t="s">
        <v>55</v>
      </c>
      <c r="H51" s="59">
        <v>2</v>
      </c>
      <c r="I51" s="59">
        <v>1</v>
      </c>
      <c r="J51" s="61">
        <v>0</v>
      </c>
      <c r="K51" s="59">
        <v>3</v>
      </c>
      <c r="L51" s="59">
        <v>2</v>
      </c>
      <c r="M51" s="60">
        <v>4</v>
      </c>
      <c r="N51" s="84"/>
      <c r="O51" s="84"/>
      <c r="P51" s="84"/>
      <c r="Q51" s="84"/>
    </row>
    <row r="52" spans="2:17" s="85" customFormat="1" ht="18" customHeight="1">
      <c r="B52" s="58" t="s">
        <v>40</v>
      </c>
      <c r="C52" s="61">
        <v>2507</v>
      </c>
      <c r="D52" s="59">
        <v>2</v>
      </c>
      <c r="E52" s="59">
        <v>3</v>
      </c>
      <c r="F52" s="157" t="s">
        <v>86</v>
      </c>
      <c r="G52" s="59" t="s">
        <v>55</v>
      </c>
      <c r="H52" s="59">
        <v>2</v>
      </c>
      <c r="I52" s="59">
        <v>1</v>
      </c>
      <c r="J52" s="61">
        <v>0</v>
      </c>
      <c r="K52" s="59">
        <v>3</v>
      </c>
      <c r="L52" s="59">
        <v>2</v>
      </c>
      <c r="M52" s="60">
        <v>4</v>
      </c>
      <c r="N52" s="84"/>
      <c r="O52" s="84"/>
      <c r="P52" s="84"/>
      <c r="Q52" s="84"/>
    </row>
    <row r="53" spans="2:17" s="85" customFormat="1" ht="18" customHeight="1">
      <c r="B53" s="58" t="s">
        <v>40</v>
      </c>
      <c r="C53" s="61">
        <v>2509</v>
      </c>
      <c r="D53" s="59">
        <v>2</v>
      </c>
      <c r="E53" s="59">
        <v>3</v>
      </c>
      <c r="F53" s="157" t="s">
        <v>67</v>
      </c>
      <c r="G53" s="61" t="s">
        <v>55</v>
      </c>
      <c r="H53" s="61">
        <v>2</v>
      </c>
      <c r="I53" s="61">
        <v>1</v>
      </c>
      <c r="J53" s="61">
        <v>0</v>
      </c>
      <c r="K53" s="61">
        <v>3</v>
      </c>
      <c r="L53" s="61">
        <v>2</v>
      </c>
      <c r="M53" s="62">
        <v>4</v>
      </c>
      <c r="N53" s="84"/>
      <c r="O53" s="84"/>
      <c r="P53" s="84"/>
      <c r="Q53" s="84"/>
    </row>
    <row r="54" spans="2:17" s="85" customFormat="1" ht="18" customHeight="1">
      <c r="B54" s="58" t="s">
        <v>40</v>
      </c>
      <c r="C54" s="61">
        <v>2511</v>
      </c>
      <c r="D54" s="59">
        <v>2</v>
      </c>
      <c r="E54" s="59">
        <v>3</v>
      </c>
      <c r="F54" s="158" t="s">
        <v>51</v>
      </c>
      <c r="G54" s="59" t="s">
        <v>55</v>
      </c>
      <c r="H54" s="59">
        <v>2</v>
      </c>
      <c r="I54" s="59">
        <v>1</v>
      </c>
      <c r="J54" s="59">
        <v>0</v>
      </c>
      <c r="K54" s="59">
        <v>3</v>
      </c>
      <c r="L54" s="59">
        <v>2</v>
      </c>
      <c r="M54" s="60">
        <v>4</v>
      </c>
      <c r="N54" s="84"/>
      <c r="O54" s="84"/>
      <c r="P54" s="84"/>
      <c r="Q54" s="84"/>
    </row>
    <row r="55" spans="2:17" s="85" customFormat="1" ht="18" customHeight="1">
      <c r="B55" s="58" t="s">
        <v>40</v>
      </c>
      <c r="C55" s="59">
        <v>2513</v>
      </c>
      <c r="D55" s="59">
        <v>2</v>
      </c>
      <c r="E55" s="61">
        <v>3</v>
      </c>
      <c r="F55" s="159" t="s">
        <v>77</v>
      </c>
      <c r="G55" s="61" t="s">
        <v>55</v>
      </c>
      <c r="H55" s="59">
        <v>2</v>
      </c>
      <c r="I55" s="59">
        <v>1</v>
      </c>
      <c r="J55" s="61">
        <v>0</v>
      </c>
      <c r="K55" s="59">
        <v>3</v>
      </c>
      <c r="L55" s="59">
        <v>2</v>
      </c>
      <c r="M55" s="62">
        <v>4</v>
      </c>
      <c r="N55" s="84"/>
      <c r="O55" s="84"/>
      <c r="P55" s="84"/>
      <c r="Q55" s="84"/>
    </row>
    <row r="56" spans="2:17" s="85" customFormat="1" ht="18" customHeight="1">
      <c r="B56" s="58" t="s">
        <v>40</v>
      </c>
      <c r="C56" s="61">
        <v>2515</v>
      </c>
      <c r="D56" s="59">
        <v>2</v>
      </c>
      <c r="E56" s="59">
        <v>3</v>
      </c>
      <c r="F56" s="159" t="s">
        <v>83</v>
      </c>
      <c r="G56" s="59" t="s">
        <v>55</v>
      </c>
      <c r="H56" s="59">
        <v>2</v>
      </c>
      <c r="I56" s="59">
        <v>1</v>
      </c>
      <c r="J56" s="61">
        <v>0</v>
      </c>
      <c r="K56" s="59">
        <v>3</v>
      </c>
      <c r="L56" s="59">
        <v>2</v>
      </c>
      <c r="M56" s="62">
        <v>4</v>
      </c>
      <c r="N56" s="84"/>
      <c r="O56" s="84"/>
      <c r="P56" s="84"/>
      <c r="Q56" s="84"/>
    </row>
    <row r="57" spans="2:17" ht="24.75" customHeight="1" thickBot="1">
      <c r="B57" s="58" t="s">
        <v>40</v>
      </c>
      <c r="C57" s="59">
        <v>2517</v>
      </c>
      <c r="D57" s="59">
        <v>2</v>
      </c>
      <c r="E57" s="59">
        <v>3</v>
      </c>
      <c r="F57" s="157" t="s">
        <v>49</v>
      </c>
      <c r="G57" s="59" t="s">
        <v>55</v>
      </c>
      <c r="H57" s="59">
        <v>2</v>
      </c>
      <c r="I57" s="59">
        <v>1</v>
      </c>
      <c r="J57" s="59">
        <v>0</v>
      </c>
      <c r="K57" s="59">
        <v>3</v>
      </c>
      <c r="L57" s="59">
        <v>2</v>
      </c>
      <c r="M57" s="60">
        <v>4</v>
      </c>
      <c r="N57" s="13"/>
      <c r="O57" s="5"/>
      <c r="P57" s="26"/>
      <c r="Q57" s="24"/>
    </row>
    <row r="58" spans="2:17" ht="24.75" customHeight="1" thickBot="1">
      <c r="B58" s="67"/>
      <c r="C58" s="49"/>
      <c r="D58" s="49"/>
      <c r="E58" s="49"/>
      <c r="F58" s="83" t="s">
        <v>9</v>
      </c>
      <c r="G58" s="70"/>
      <c r="H58" s="70">
        <v>18</v>
      </c>
      <c r="I58" s="70">
        <v>8</v>
      </c>
      <c r="J58" s="70">
        <f ca="1">SUM(J43:J80)</f>
        <v>0</v>
      </c>
      <c r="K58" s="70">
        <f>SUM(K48:K57)-15</f>
        <v>26</v>
      </c>
      <c r="L58" s="70">
        <v>21</v>
      </c>
      <c r="M58" s="71">
        <f>SUM(M48:M57)-20</f>
        <v>30</v>
      </c>
      <c r="N58" s="13"/>
      <c r="O58" s="5"/>
      <c r="P58" s="26"/>
      <c r="Q58" s="24"/>
    </row>
    <row r="59" spans="2:17" ht="24.75" customHeight="1">
      <c r="B59" s="124"/>
      <c r="C59" s="124"/>
      <c r="D59" s="124"/>
      <c r="E59" s="124"/>
      <c r="F59" s="125"/>
      <c r="G59" s="126"/>
      <c r="H59" s="126"/>
      <c r="I59" s="126"/>
      <c r="J59" s="126"/>
      <c r="K59" s="126"/>
      <c r="L59" s="126"/>
      <c r="M59" s="126"/>
      <c r="N59" s="13"/>
      <c r="O59" s="5"/>
      <c r="P59" s="26"/>
      <c r="Q59" s="24"/>
    </row>
    <row r="60" spans="2:17" ht="8.25" customHeight="1">
      <c r="B60" s="53"/>
      <c r="C60" s="53"/>
      <c r="D60" s="53"/>
      <c r="E60" s="53"/>
      <c r="F60" s="114"/>
      <c r="G60" s="115"/>
      <c r="H60" s="115"/>
      <c r="I60" s="115"/>
      <c r="J60" s="115"/>
      <c r="K60" s="115"/>
      <c r="L60" s="115"/>
      <c r="M60" s="115"/>
      <c r="N60" s="24"/>
      <c r="O60" s="27"/>
      <c r="P60" s="26"/>
      <c r="Q60" s="24"/>
    </row>
    <row r="61" spans="2:17" ht="42.75" customHeight="1" thickBot="1"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24"/>
      <c r="O61" s="27"/>
      <c r="P61" s="26"/>
      <c r="Q61" s="24"/>
    </row>
    <row r="62" spans="2:17" ht="18" customHeight="1" thickBot="1">
      <c r="B62" s="166" t="s">
        <v>0</v>
      </c>
      <c r="C62" s="167"/>
      <c r="D62" s="78" t="s">
        <v>1</v>
      </c>
      <c r="E62" s="78" t="s">
        <v>2</v>
      </c>
      <c r="F62" s="78" t="s">
        <v>3</v>
      </c>
      <c r="G62" s="78" t="s">
        <v>4</v>
      </c>
      <c r="H62" s="78" t="s">
        <v>14</v>
      </c>
      <c r="I62" s="78" t="s">
        <v>15</v>
      </c>
      <c r="J62" s="78" t="s">
        <v>24</v>
      </c>
      <c r="K62" s="78" t="s">
        <v>12</v>
      </c>
      <c r="L62" s="78" t="s">
        <v>5</v>
      </c>
      <c r="M62" s="86" t="s">
        <v>13</v>
      </c>
      <c r="N62" s="24"/>
      <c r="O62" s="27"/>
      <c r="P62" s="26"/>
      <c r="Q62" s="24"/>
    </row>
    <row r="63" spans="2:17" s="85" customFormat="1" ht="18" customHeight="1">
      <c r="B63" s="42" t="s">
        <v>40</v>
      </c>
      <c r="C63" s="43">
        <v>2002</v>
      </c>
      <c r="D63" s="43">
        <v>2</v>
      </c>
      <c r="E63" s="43">
        <v>4</v>
      </c>
      <c r="F63" s="123" t="s">
        <v>66</v>
      </c>
      <c r="G63" s="43" t="s">
        <v>7</v>
      </c>
      <c r="H63" s="43">
        <v>2</v>
      </c>
      <c r="I63" s="43">
        <v>0</v>
      </c>
      <c r="J63" s="43">
        <v>0</v>
      </c>
      <c r="K63" s="43">
        <v>2</v>
      </c>
      <c r="L63" s="43">
        <v>2</v>
      </c>
      <c r="M63" s="44">
        <v>2</v>
      </c>
      <c r="N63" s="35"/>
      <c r="O63" s="35"/>
      <c r="P63" s="35"/>
      <c r="Q63" s="84"/>
    </row>
    <row r="64" spans="2:17" ht="18" customHeight="1">
      <c r="B64" s="31" t="s">
        <v>40</v>
      </c>
      <c r="C64" s="32">
        <v>2004</v>
      </c>
      <c r="D64" s="32">
        <v>2</v>
      </c>
      <c r="E64" s="32">
        <v>4</v>
      </c>
      <c r="F64" s="33" t="s">
        <v>64</v>
      </c>
      <c r="G64" s="32" t="s">
        <v>7</v>
      </c>
      <c r="H64" s="32">
        <v>2</v>
      </c>
      <c r="I64" s="32">
        <v>1</v>
      </c>
      <c r="J64" s="32">
        <v>0</v>
      </c>
      <c r="K64" s="32">
        <v>3</v>
      </c>
      <c r="L64" s="32">
        <v>2</v>
      </c>
      <c r="M64" s="34">
        <v>2</v>
      </c>
      <c r="N64" s="24"/>
      <c r="O64" s="25"/>
      <c r="P64" s="24"/>
      <c r="Q64" s="24"/>
    </row>
    <row r="65" spans="2:17" ht="18" customHeight="1">
      <c r="B65" s="88" t="s">
        <v>40</v>
      </c>
      <c r="C65" s="46">
        <v>2006</v>
      </c>
      <c r="D65" s="46">
        <v>2</v>
      </c>
      <c r="E65" s="46">
        <v>4</v>
      </c>
      <c r="F65" s="45" t="s">
        <v>62</v>
      </c>
      <c r="G65" s="46" t="s">
        <v>7</v>
      </c>
      <c r="H65" s="46">
        <v>2</v>
      </c>
      <c r="I65" s="46">
        <v>1</v>
      </c>
      <c r="J65" s="46">
        <v>0</v>
      </c>
      <c r="K65" s="46">
        <v>3</v>
      </c>
      <c r="L65" s="46">
        <v>2</v>
      </c>
      <c r="M65" s="47">
        <v>3</v>
      </c>
      <c r="N65" s="24"/>
      <c r="O65" s="27"/>
      <c r="P65" s="26"/>
      <c r="Q65" s="24"/>
    </row>
    <row r="66" spans="2:17" ht="18" customHeight="1">
      <c r="B66" s="31" t="s">
        <v>40</v>
      </c>
      <c r="C66" s="32">
        <v>2008</v>
      </c>
      <c r="D66" s="32">
        <v>2</v>
      </c>
      <c r="E66" s="32">
        <v>4</v>
      </c>
      <c r="F66" s="33" t="s">
        <v>47</v>
      </c>
      <c r="G66" s="32" t="s">
        <v>7</v>
      </c>
      <c r="H66" s="32">
        <v>2</v>
      </c>
      <c r="I66" s="32">
        <v>2</v>
      </c>
      <c r="J66" s="32">
        <v>0</v>
      </c>
      <c r="K66" s="32">
        <v>4</v>
      </c>
      <c r="L66" s="32">
        <v>3</v>
      </c>
      <c r="M66" s="34">
        <v>4</v>
      </c>
      <c r="N66" s="24"/>
      <c r="O66" s="25"/>
      <c r="P66" s="24"/>
      <c r="Q66" s="24"/>
    </row>
    <row r="67" spans="2:17" ht="21" customHeight="1" thickBot="1">
      <c r="B67" s="75" t="s">
        <v>40</v>
      </c>
      <c r="C67" s="64">
        <v>2498</v>
      </c>
      <c r="D67" s="64">
        <v>2</v>
      </c>
      <c r="E67" s="64">
        <v>4</v>
      </c>
      <c r="F67" s="65" t="s">
        <v>32</v>
      </c>
      <c r="G67" s="64" t="s">
        <v>7</v>
      </c>
      <c r="H67" s="64"/>
      <c r="I67" s="64"/>
      <c r="J67" s="64"/>
      <c r="K67" s="64"/>
      <c r="L67" s="64"/>
      <c r="M67" s="66">
        <v>5</v>
      </c>
      <c r="N67" s="24"/>
      <c r="O67" s="25"/>
      <c r="P67" s="24"/>
      <c r="Q67" s="24"/>
    </row>
    <row r="68" spans="2:17" s="140" customFormat="1" ht="18" customHeight="1" thickBot="1">
      <c r="B68" s="80"/>
      <c r="C68" s="68"/>
      <c r="D68" s="68"/>
      <c r="E68" s="68"/>
      <c r="F68" s="69" t="s">
        <v>9</v>
      </c>
      <c r="G68" s="87"/>
      <c r="H68" s="81">
        <f ca="1">SUM(H64:H74)</f>
        <v>8</v>
      </c>
      <c r="I68" s="81">
        <f>SUM(I64:I67)</f>
        <v>4</v>
      </c>
      <c r="J68" s="81"/>
      <c r="K68" s="81">
        <v>12</v>
      </c>
      <c r="L68" s="81">
        <v>9</v>
      </c>
      <c r="M68" s="82">
        <v>16</v>
      </c>
      <c r="N68" s="137"/>
      <c r="O68" s="138"/>
      <c r="P68" s="139"/>
      <c r="Q68" s="139"/>
    </row>
    <row r="69" spans="2:17" s="140" customFormat="1" ht="18" customHeight="1">
      <c r="B69" s="133" t="s">
        <v>40</v>
      </c>
      <c r="C69" s="134">
        <v>2502</v>
      </c>
      <c r="D69" s="134">
        <v>2</v>
      </c>
      <c r="E69" s="134">
        <v>4</v>
      </c>
      <c r="F69" s="135" t="s">
        <v>80</v>
      </c>
      <c r="G69" s="134" t="s">
        <v>55</v>
      </c>
      <c r="H69" s="134">
        <v>2</v>
      </c>
      <c r="I69" s="134">
        <v>1</v>
      </c>
      <c r="J69" s="134">
        <v>0</v>
      </c>
      <c r="K69" s="134">
        <v>3</v>
      </c>
      <c r="L69" s="134">
        <v>2</v>
      </c>
      <c r="M69" s="136">
        <v>4</v>
      </c>
      <c r="N69" s="139"/>
      <c r="O69" s="145"/>
      <c r="P69" s="146"/>
      <c r="Q69" s="139"/>
    </row>
    <row r="70" spans="2:17" s="140" customFormat="1" ht="18" customHeight="1">
      <c r="B70" s="133" t="s">
        <v>40</v>
      </c>
      <c r="C70" s="141">
        <v>2504</v>
      </c>
      <c r="D70" s="142">
        <v>2</v>
      </c>
      <c r="E70" s="142">
        <v>4</v>
      </c>
      <c r="F70" s="143" t="s">
        <v>52</v>
      </c>
      <c r="G70" s="142" t="s">
        <v>55</v>
      </c>
      <c r="H70" s="142">
        <v>2</v>
      </c>
      <c r="I70" s="142">
        <v>1</v>
      </c>
      <c r="J70" s="134">
        <v>0</v>
      </c>
      <c r="K70" s="142">
        <v>3</v>
      </c>
      <c r="L70" s="142">
        <v>2</v>
      </c>
      <c r="M70" s="144">
        <v>4</v>
      </c>
      <c r="N70" s="139"/>
      <c r="O70" s="147"/>
      <c r="P70" s="139"/>
      <c r="Q70" s="139"/>
    </row>
    <row r="71" spans="2:17" s="140" customFormat="1" ht="18" customHeight="1">
      <c r="B71" s="133" t="s">
        <v>40</v>
      </c>
      <c r="C71" s="134">
        <v>2506</v>
      </c>
      <c r="D71" s="134">
        <v>2</v>
      </c>
      <c r="E71" s="134">
        <v>4</v>
      </c>
      <c r="F71" s="135" t="s">
        <v>81</v>
      </c>
      <c r="G71" s="134" t="s">
        <v>55</v>
      </c>
      <c r="H71" s="134">
        <v>2</v>
      </c>
      <c r="I71" s="134">
        <v>1</v>
      </c>
      <c r="J71" s="141">
        <v>0</v>
      </c>
      <c r="K71" s="134">
        <v>3</v>
      </c>
      <c r="L71" s="134">
        <v>2</v>
      </c>
      <c r="M71" s="136">
        <v>4</v>
      </c>
      <c r="N71" s="139"/>
      <c r="O71" s="147"/>
      <c r="P71" s="139"/>
      <c r="Q71" s="139"/>
    </row>
    <row r="72" spans="2:17" s="140" customFormat="1" ht="18" customHeight="1">
      <c r="B72" s="133" t="s">
        <v>40</v>
      </c>
      <c r="C72" s="134">
        <v>2508</v>
      </c>
      <c r="D72" s="134">
        <v>2</v>
      </c>
      <c r="E72" s="134">
        <v>4</v>
      </c>
      <c r="F72" s="135" t="s">
        <v>82</v>
      </c>
      <c r="G72" s="134" t="s">
        <v>55</v>
      </c>
      <c r="H72" s="134">
        <v>2</v>
      </c>
      <c r="I72" s="134">
        <v>1</v>
      </c>
      <c r="J72" s="141">
        <v>0</v>
      </c>
      <c r="K72" s="134">
        <v>3</v>
      </c>
      <c r="L72" s="134">
        <v>2</v>
      </c>
      <c r="M72" s="136">
        <v>4</v>
      </c>
      <c r="N72" s="139"/>
      <c r="O72" s="147"/>
      <c r="P72" s="139"/>
      <c r="Q72" s="139"/>
    </row>
    <row r="73" spans="2:17" s="140" customFormat="1" ht="18" customHeight="1">
      <c r="B73" s="133" t="s">
        <v>40</v>
      </c>
      <c r="C73" s="141">
        <v>2510</v>
      </c>
      <c r="D73" s="134">
        <v>2</v>
      </c>
      <c r="E73" s="141">
        <v>4</v>
      </c>
      <c r="F73" s="132" t="s">
        <v>54</v>
      </c>
      <c r="G73" s="141" t="s">
        <v>55</v>
      </c>
      <c r="H73" s="134">
        <v>2</v>
      </c>
      <c r="I73" s="134">
        <v>0</v>
      </c>
      <c r="J73" s="134">
        <v>0</v>
      </c>
      <c r="K73" s="134">
        <v>2</v>
      </c>
      <c r="L73" s="134">
        <v>2</v>
      </c>
      <c r="M73" s="136">
        <v>2</v>
      </c>
      <c r="N73" s="139"/>
      <c r="O73" s="147"/>
      <c r="P73" s="139"/>
      <c r="Q73" s="139"/>
    </row>
    <row r="74" spans="2:17" s="140" customFormat="1" ht="18" customHeight="1">
      <c r="B74" s="133" t="s">
        <v>40</v>
      </c>
      <c r="C74" s="134">
        <v>2512</v>
      </c>
      <c r="D74" s="134">
        <v>2</v>
      </c>
      <c r="E74" s="134">
        <v>4</v>
      </c>
      <c r="F74" s="135" t="s">
        <v>63</v>
      </c>
      <c r="G74" s="134" t="s">
        <v>55</v>
      </c>
      <c r="H74" s="134">
        <v>2</v>
      </c>
      <c r="I74" s="134">
        <v>0</v>
      </c>
      <c r="J74" s="134">
        <v>0</v>
      </c>
      <c r="K74" s="134">
        <v>2</v>
      </c>
      <c r="L74" s="134">
        <v>2</v>
      </c>
      <c r="M74" s="136">
        <v>2</v>
      </c>
      <c r="N74" s="153"/>
      <c r="O74" s="153"/>
      <c r="P74" s="154"/>
      <c r="Q74" s="154"/>
    </row>
    <row r="75" spans="2:17" s="140" customFormat="1" ht="18" customHeight="1">
      <c r="B75" s="148" t="s">
        <v>40</v>
      </c>
      <c r="C75" s="149">
        <v>2514</v>
      </c>
      <c r="D75" s="150">
        <v>2</v>
      </c>
      <c r="E75" s="150">
        <v>4</v>
      </c>
      <c r="F75" s="151" t="s">
        <v>46</v>
      </c>
      <c r="G75" s="150" t="s">
        <v>55</v>
      </c>
      <c r="H75" s="150">
        <v>2</v>
      </c>
      <c r="I75" s="150">
        <v>0</v>
      </c>
      <c r="J75" s="150">
        <v>0</v>
      </c>
      <c r="K75" s="150">
        <v>2</v>
      </c>
      <c r="L75" s="150">
        <v>2</v>
      </c>
      <c r="M75" s="152">
        <v>2</v>
      </c>
      <c r="N75" s="139"/>
      <c r="O75" s="147"/>
      <c r="P75" s="139"/>
      <c r="Q75" s="139"/>
    </row>
    <row r="76" spans="2:17" s="140" customFormat="1" ht="18" customHeight="1">
      <c r="B76" s="133" t="s">
        <v>40</v>
      </c>
      <c r="C76" s="141">
        <v>2516</v>
      </c>
      <c r="D76" s="141">
        <v>2</v>
      </c>
      <c r="E76" s="141">
        <v>4</v>
      </c>
      <c r="F76" s="132" t="s">
        <v>87</v>
      </c>
      <c r="G76" s="141" t="s">
        <v>55</v>
      </c>
      <c r="H76" s="141">
        <v>2</v>
      </c>
      <c r="I76" s="141">
        <v>0</v>
      </c>
      <c r="J76" s="134">
        <v>0</v>
      </c>
      <c r="K76" s="141">
        <v>2</v>
      </c>
      <c r="L76" s="141">
        <v>2</v>
      </c>
      <c r="M76" s="155">
        <v>2</v>
      </c>
      <c r="N76" s="139"/>
      <c r="O76" s="147"/>
      <c r="P76" s="139"/>
      <c r="Q76" s="139"/>
    </row>
    <row r="77" spans="2:17" s="140" customFormat="1" ht="18" customHeight="1">
      <c r="B77" s="133" t="s">
        <v>40</v>
      </c>
      <c r="C77" s="141">
        <v>2518</v>
      </c>
      <c r="D77" s="141">
        <v>2</v>
      </c>
      <c r="E77" s="141">
        <v>4</v>
      </c>
      <c r="F77" s="132" t="s">
        <v>95</v>
      </c>
      <c r="G77" s="141" t="s">
        <v>55</v>
      </c>
      <c r="H77" s="141">
        <v>2</v>
      </c>
      <c r="I77" s="134">
        <v>1</v>
      </c>
      <c r="J77" s="134">
        <v>0</v>
      </c>
      <c r="K77" s="141">
        <v>2</v>
      </c>
      <c r="L77" s="141">
        <v>2</v>
      </c>
      <c r="M77" s="155">
        <v>4</v>
      </c>
      <c r="N77" s="139"/>
      <c r="O77" s="147"/>
      <c r="P77" s="139"/>
      <c r="Q77" s="139"/>
    </row>
    <row r="78" spans="2:17" s="140" customFormat="1" ht="18" customHeight="1">
      <c r="B78" s="133" t="s">
        <v>40</v>
      </c>
      <c r="C78" s="141">
        <v>2520</v>
      </c>
      <c r="D78" s="141">
        <v>2</v>
      </c>
      <c r="E78" s="141">
        <v>4</v>
      </c>
      <c r="F78" s="132" t="s">
        <v>96</v>
      </c>
      <c r="G78" s="141" t="s">
        <v>55</v>
      </c>
      <c r="H78" s="141">
        <v>2</v>
      </c>
      <c r="I78" s="134">
        <v>1</v>
      </c>
      <c r="J78" s="134">
        <v>0</v>
      </c>
      <c r="K78" s="141">
        <v>2</v>
      </c>
      <c r="L78" s="141">
        <v>2</v>
      </c>
      <c r="M78" s="155">
        <v>4</v>
      </c>
      <c r="N78" s="139"/>
      <c r="O78" s="147"/>
      <c r="P78" s="139"/>
      <c r="Q78" s="139"/>
    </row>
    <row r="79" spans="2:17" ht="18" customHeight="1">
      <c r="B79" s="133" t="s">
        <v>40</v>
      </c>
      <c r="C79" s="141">
        <v>2522</v>
      </c>
      <c r="D79" s="141">
        <v>2</v>
      </c>
      <c r="E79" s="141">
        <v>4</v>
      </c>
      <c r="F79" s="132" t="s">
        <v>97</v>
      </c>
      <c r="G79" s="141" t="s">
        <v>55</v>
      </c>
      <c r="H79" s="141">
        <v>2</v>
      </c>
      <c r="I79" s="134">
        <v>1</v>
      </c>
      <c r="J79" s="134">
        <v>0</v>
      </c>
      <c r="K79" s="141">
        <v>2</v>
      </c>
      <c r="L79" s="141">
        <v>2</v>
      </c>
      <c r="M79" s="155">
        <v>4</v>
      </c>
      <c r="N79" s="24"/>
      <c r="O79" s="25"/>
      <c r="P79" s="24"/>
      <c r="Q79" s="24"/>
    </row>
    <row r="80" spans="2:17" ht="16.5" customHeight="1" thickBot="1">
      <c r="B80" s="75" t="s">
        <v>40</v>
      </c>
      <c r="C80" s="64"/>
      <c r="D80" s="64">
        <v>2</v>
      </c>
      <c r="E80" s="64">
        <v>4</v>
      </c>
      <c r="F80" s="65" t="s">
        <v>31</v>
      </c>
      <c r="G80" s="32" t="s">
        <v>55</v>
      </c>
      <c r="H80" s="32">
        <v>0</v>
      </c>
      <c r="I80" s="32">
        <v>0</v>
      </c>
      <c r="J80" s="64">
        <v>0</v>
      </c>
      <c r="K80" s="32"/>
      <c r="L80" s="32"/>
      <c r="M80" s="66"/>
      <c r="N80" s="20"/>
      <c r="O80" s="21"/>
      <c r="P80" s="20"/>
      <c r="Q80" s="20"/>
    </row>
    <row r="81" spans="2:17" ht="17.25" customHeight="1" thickBot="1">
      <c r="B81" s="80"/>
      <c r="C81" s="68"/>
      <c r="D81" s="68"/>
      <c r="E81" s="68"/>
      <c r="F81" s="69" t="s">
        <v>9</v>
      </c>
      <c r="G81" s="81"/>
      <c r="H81" s="81">
        <v>16</v>
      </c>
      <c r="I81" s="81">
        <v>3</v>
      </c>
      <c r="J81" s="81">
        <f>SUM(J68:J80)</f>
        <v>0</v>
      </c>
      <c r="K81" s="81">
        <v>23</v>
      </c>
      <c r="L81" s="81">
        <v>8</v>
      </c>
      <c r="M81" s="82">
        <v>30</v>
      </c>
      <c r="N81" s="20"/>
      <c r="O81" s="21"/>
      <c r="P81" s="20"/>
      <c r="Q81" s="20"/>
    </row>
    <row r="82" spans="2:17" ht="15.75" customHeight="1">
      <c r="B82" s="53"/>
      <c r="C82" s="53"/>
      <c r="D82" s="53"/>
      <c r="E82" s="53"/>
      <c r="F82" s="114"/>
      <c r="G82" s="115"/>
      <c r="H82" s="115"/>
      <c r="I82" s="115"/>
      <c r="J82" s="115"/>
      <c r="K82" s="115"/>
      <c r="L82" s="115"/>
      <c r="M82" s="115"/>
      <c r="N82" s="20"/>
      <c r="O82" s="21"/>
      <c r="P82" s="20"/>
      <c r="Q82" s="20"/>
    </row>
    <row r="83" spans="2:17" ht="21" customHeight="1">
      <c r="B83" s="89"/>
      <c r="C83" s="89"/>
      <c r="D83" s="90"/>
      <c r="E83" s="90"/>
      <c r="F83" s="91"/>
      <c r="G83" s="92"/>
      <c r="H83" s="92"/>
      <c r="I83" s="92"/>
      <c r="J83" s="92"/>
      <c r="K83" s="92"/>
      <c r="L83" s="92"/>
      <c r="M83" s="92"/>
      <c r="N83" s="93"/>
      <c r="O83" s="21"/>
      <c r="P83" s="20"/>
      <c r="Q83" s="20"/>
    </row>
    <row r="84" spans="2:17" ht="25.5" customHeight="1">
      <c r="B84" s="160"/>
      <c r="C84" s="160"/>
      <c r="D84" s="160"/>
      <c r="E84" s="160"/>
      <c r="F84" s="160"/>
      <c r="G84" s="160"/>
      <c r="H84" s="94"/>
      <c r="I84" s="95"/>
      <c r="J84" s="95"/>
      <c r="K84" s="95"/>
      <c r="L84" s="95"/>
      <c r="M84" s="85"/>
      <c r="N84" s="20"/>
      <c r="O84" s="21"/>
      <c r="P84" s="20"/>
      <c r="Q84" s="20"/>
    </row>
    <row r="85" spans="2:17" ht="39" customHeight="1">
      <c r="B85" s="93" t="s">
        <v>70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0"/>
      <c r="O85" s="21"/>
      <c r="P85" s="20"/>
      <c r="Q85" s="20"/>
    </row>
    <row r="86" spans="2:17" ht="31.5" customHeight="1" thickBot="1">
      <c r="B86" s="161" t="s">
        <v>30</v>
      </c>
      <c r="C86" s="161"/>
      <c r="D86" s="161"/>
      <c r="E86" s="161"/>
      <c r="F86" s="28"/>
      <c r="G86" s="96" t="s">
        <v>33</v>
      </c>
      <c r="H86" s="96"/>
      <c r="I86" s="96"/>
      <c r="J86" s="96"/>
      <c r="K86" s="85"/>
      <c r="L86" s="85"/>
      <c r="M86" s="85"/>
      <c r="N86" s="20"/>
      <c r="O86" s="21"/>
      <c r="P86" s="20"/>
      <c r="Q86" s="20"/>
    </row>
    <row r="87" spans="2:17" ht="18" customHeight="1" thickBot="1">
      <c r="B87" s="116" t="s">
        <v>34</v>
      </c>
      <c r="C87" s="119" t="s">
        <v>56</v>
      </c>
      <c r="D87" s="117" t="s">
        <v>36</v>
      </c>
      <c r="E87" s="118" t="s">
        <v>29</v>
      </c>
      <c r="F87" s="28"/>
      <c r="G87" s="116" t="s">
        <v>34</v>
      </c>
      <c r="H87" s="119" t="s">
        <v>35</v>
      </c>
      <c r="I87" s="117" t="s">
        <v>36</v>
      </c>
      <c r="J87" s="118" t="s">
        <v>29</v>
      </c>
      <c r="K87" s="85"/>
      <c r="L87" s="85"/>
      <c r="M87" s="85"/>
      <c r="N87" s="20"/>
      <c r="O87" s="21"/>
      <c r="P87" s="20"/>
      <c r="Q87" s="20"/>
    </row>
    <row r="88" spans="2:17" ht="18" customHeight="1">
      <c r="B88" s="97" t="s">
        <v>25</v>
      </c>
      <c r="C88" s="100">
        <v>20</v>
      </c>
      <c r="D88" s="98">
        <v>4</v>
      </c>
      <c r="E88" s="99">
        <f>SUM(C88:D88)</f>
        <v>24</v>
      </c>
      <c r="F88" s="28"/>
      <c r="G88" s="97" t="s">
        <v>25</v>
      </c>
      <c r="H88" s="100">
        <f>M17</f>
        <v>24</v>
      </c>
      <c r="I88" s="98">
        <v>6</v>
      </c>
      <c r="J88" s="99">
        <f>SUM(H88:I88)</f>
        <v>30</v>
      </c>
      <c r="K88" s="85"/>
      <c r="L88" s="85"/>
      <c r="M88" s="85"/>
      <c r="N88" s="20"/>
      <c r="O88" s="21"/>
      <c r="P88" s="20"/>
      <c r="Q88" s="20"/>
    </row>
    <row r="89" spans="2:17" ht="18" customHeight="1">
      <c r="B89" s="101" t="s">
        <v>26</v>
      </c>
      <c r="C89" s="105">
        <v>17</v>
      </c>
      <c r="D89" s="102">
        <v>4</v>
      </c>
      <c r="E89" s="103">
        <f>SUM(C89:D89)</f>
        <v>21</v>
      </c>
      <c r="F89" s="104"/>
      <c r="G89" s="101" t="s">
        <v>26</v>
      </c>
      <c r="H89" s="105">
        <v>24</v>
      </c>
      <c r="I89" s="102">
        <v>6</v>
      </c>
      <c r="J89" s="103">
        <f>SUM(H89:I89)</f>
        <v>30</v>
      </c>
      <c r="K89" s="106"/>
      <c r="L89" s="106"/>
      <c r="M89" s="106"/>
      <c r="N89" s="20"/>
      <c r="O89" s="21"/>
      <c r="P89" s="20"/>
      <c r="Q89" s="20"/>
    </row>
    <row r="90" spans="2:17" ht="18" customHeight="1">
      <c r="B90" s="101" t="s">
        <v>27</v>
      </c>
      <c r="C90" s="105">
        <v>13</v>
      </c>
      <c r="D90" s="102">
        <v>8</v>
      </c>
      <c r="E90" s="103">
        <f>SUM(C90:D90)</f>
        <v>21</v>
      </c>
      <c r="F90" s="104"/>
      <c r="G90" s="101" t="s">
        <v>27</v>
      </c>
      <c r="H90" s="105">
        <v>14</v>
      </c>
      <c r="I90" s="102">
        <v>16</v>
      </c>
      <c r="J90" s="103">
        <f>SUM(H90:I90)</f>
        <v>30</v>
      </c>
      <c r="K90" s="106"/>
      <c r="L90" s="106"/>
      <c r="M90" s="106"/>
      <c r="N90" s="20"/>
      <c r="O90" s="21"/>
      <c r="P90" s="20"/>
      <c r="Q90" s="20"/>
    </row>
    <row r="91" spans="2:17" ht="18" customHeight="1">
      <c r="B91" s="101" t="s">
        <v>28</v>
      </c>
      <c r="C91" s="105">
        <v>9</v>
      </c>
      <c r="D91" s="102">
        <v>8</v>
      </c>
      <c r="E91" s="103">
        <f>SUM(C91:D91)</f>
        <v>17</v>
      </c>
      <c r="F91" s="107"/>
      <c r="G91" s="101" t="s">
        <v>28</v>
      </c>
      <c r="H91" s="105">
        <v>16</v>
      </c>
      <c r="I91" s="102">
        <v>14</v>
      </c>
      <c r="J91" s="103">
        <f>SUM(H91:I91)</f>
        <v>30</v>
      </c>
      <c r="K91" s="108"/>
      <c r="L91" s="108"/>
      <c r="M91" s="108"/>
      <c r="N91" s="20"/>
      <c r="O91" s="21"/>
      <c r="P91" s="20"/>
      <c r="Q91" s="20"/>
    </row>
    <row r="92" spans="2:17" ht="12.95" customHeight="1" thickBot="1">
      <c r="B92" s="109" t="s">
        <v>9</v>
      </c>
      <c r="C92" s="112">
        <f>SUM(C88:C91)</f>
        <v>59</v>
      </c>
      <c r="D92" s="110">
        <f>SUM(D88:D91)</f>
        <v>24</v>
      </c>
      <c r="E92" s="111">
        <f>SUM(E88:E91)</f>
        <v>83</v>
      </c>
      <c r="F92" s="107"/>
      <c r="G92" s="109" t="s">
        <v>9</v>
      </c>
      <c r="H92" s="112">
        <f>SUM(H88:H91)</f>
        <v>78</v>
      </c>
      <c r="I92" s="110">
        <f>SUM(I88:I91)</f>
        <v>42</v>
      </c>
      <c r="J92" s="111">
        <f>SUM(J88:J91)</f>
        <v>120</v>
      </c>
      <c r="K92" s="108"/>
      <c r="L92" s="108"/>
      <c r="M92" s="108"/>
      <c r="N92" s="20"/>
      <c r="O92" s="21"/>
      <c r="P92" s="20"/>
      <c r="Q92" s="20"/>
    </row>
    <row r="93" spans="2:17">
      <c r="B93" s="94"/>
      <c r="D93" s="108"/>
      <c r="E93" s="108"/>
      <c r="F93" s="107"/>
      <c r="G93" s="85"/>
      <c r="H93" s="85"/>
      <c r="I93" s="85"/>
      <c r="J93" s="85"/>
      <c r="K93" s="108"/>
      <c r="L93" s="108"/>
      <c r="M93" s="108"/>
      <c r="N93" s="20"/>
      <c r="O93" s="21"/>
      <c r="P93" s="20"/>
      <c r="Q93" s="20"/>
    </row>
    <row r="94" spans="2:17">
      <c r="B94" s="163" t="s">
        <v>18</v>
      </c>
      <c r="C94" s="163"/>
      <c r="D94" s="163"/>
      <c r="E94" s="163"/>
      <c r="F94" s="163"/>
      <c r="G94" s="163"/>
      <c r="H94" s="163"/>
      <c r="I94" s="163"/>
      <c r="J94" s="163"/>
      <c r="K94" s="108"/>
      <c r="L94" s="108"/>
      <c r="M94" s="108"/>
      <c r="N94" s="20"/>
      <c r="O94" s="21"/>
      <c r="P94" s="20"/>
      <c r="Q94" s="20"/>
    </row>
    <row r="95" spans="2:17" ht="16.5" customHeight="1">
      <c r="K95" s="4"/>
      <c r="L95" s="4"/>
      <c r="M95" s="4"/>
      <c r="N95" s="20"/>
      <c r="O95" s="21"/>
      <c r="P95" s="20"/>
      <c r="Q95" s="20"/>
    </row>
    <row r="96" spans="2:17" ht="15">
      <c r="B96" s="9"/>
      <c r="C96" s="9"/>
      <c r="D96" s="10"/>
      <c r="E96" s="10"/>
      <c r="F96" s="15"/>
      <c r="G96" s="2"/>
      <c r="H96" s="2"/>
      <c r="I96" s="2"/>
      <c r="J96" s="2"/>
      <c r="K96" s="2"/>
      <c r="L96" s="2"/>
      <c r="M96" s="2"/>
      <c r="N96" s="20"/>
      <c r="O96" s="21"/>
      <c r="P96" s="20"/>
      <c r="Q96" s="20"/>
    </row>
    <row r="97" spans="2:17" ht="15">
      <c r="B97" s="9"/>
      <c r="C97" s="9"/>
      <c r="D97" s="10"/>
      <c r="E97" s="10"/>
      <c r="F97" s="15"/>
      <c r="G97" s="2"/>
      <c r="H97" s="2"/>
      <c r="I97" s="2"/>
      <c r="J97" s="2"/>
      <c r="K97" s="2"/>
      <c r="L97" s="2"/>
      <c r="M97" s="2"/>
      <c r="N97" s="20"/>
      <c r="O97" s="21"/>
      <c r="P97" s="20"/>
      <c r="Q97" s="20"/>
    </row>
    <row r="98" spans="2:17" ht="15">
      <c r="B98" s="9"/>
      <c r="C98" s="9"/>
      <c r="D98" s="10"/>
      <c r="E98" s="10"/>
      <c r="F98" s="15"/>
      <c r="G98" s="2"/>
      <c r="H98" s="2"/>
      <c r="I98" s="2"/>
      <c r="J98" s="2"/>
      <c r="K98" s="2"/>
      <c r="L98" s="2"/>
      <c r="M98" s="2"/>
      <c r="N98" s="20"/>
      <c r="O98" s="21"/>
      <c r="P98" s="20"/>
      <c r="Q98" s="20"/>
    </row>
    <row r="99" spans="2:17" ht="15">
      <c r="B99" s="9"/>
      <c r="C99" s="9"/>
      <c r="D99" s="10"/>
      <c r="E99" s="10"/>
      <c r="N99" s="20"/>
      <c r="O99" s="21"/>
      <c r="P99" s="20"/>
      <c r="Q99" s="20"/>
    </row>
    <row r="100" spans="2:17" ht="15">
      <c r="B100" s="5"/>
      <c r="C100" s="130"/>
      <c r="D100" s="11"/>
      <c r="E100" s="11"/>
      <c r="N100" s="20"/>
      <c r="O100" s="21"/>
      <c r="P100" s="20"/>
      <c r="Q100" s="20"/>
    </row>
    <row r="101" spans="2:17">
      <c r="B101" s="12"/>
      <c r="C101" s="89"/>
      <c r="D101" s="3"/>
      <c r="E101" s="3"/>
      <c r="N101" s="20"/>
      <c r="O101" s="21"/>
      <c r="P101" s="20"/>
      <c r="Q101" s="20"/>
    </row>
    <row r="102" spans="2:17" ht="15">
      <c r="B102" s="162"/>
      <c r="C102" s="162"/>
      <c r="D102" s="162"/>
      <c r="E102" s="162"/>
    </row>
    <row r="103" spans="2:17" ht="15">
      <c r="B103" s="6"/>
      <c r="C103" s="6"/>
      <c r="D103" s="7"/>
      <c r="E103" s="8"/>
    </row>
    <row r="104" spans="2:17" ht="15">
      <c r="B104" s="9"/>
      <c r="C104" s="9"/>
      <c r="D104" s="10"/>
      <c r="E104" s="10"/>
    </row>
    <row r="105" spans="2:17" ht="15">
      <c r="B105" s="9"/>
      <c r="C105" s="9"/>
      <c r="D105" s="10"/>
      <c r="E105" s="10"/>
    </row>
    <row r="106" spans="2:17" ht="15">
      <c r="B106" s="9"/>
      <c r="C106" s="9"/>
      <c r="D106" s="10"/>
      <c r="E106" s="10"/>
    </row>
    <row r="107" spans="2:17" ht="15">
      <c r="B107" s="9"/>
      <c r="C107" s="9"/>
      <c r="D107" s="10"/>
      <c r="E107" s="10"/>
    </row>
    <row r="108" spans="2:17" ht="15">
      <c r="B108" s="5"/>
      <c r="C108" s="130"/>
      <c r="D108" s="11"/>
      <c r="E108" s="11"/>
    </row>
  </sheetData>
  <mergeCells count="14">
    <mergeCell ref="B2:M2"/>
    <mergeCell ref="B61:M61"/>
    <mergeCell ref="B62:C62"/>
    <mergeCell ref="B7:C7"/>
    <mergeCell ref="B3:M3"/>
    <mergeCell ref="B4:M4"/>
    <mergeCell ref="B5:M5"/>
    <mergeCell ref="B23:C23"/>
    <mergeCell ref="B25:C25"/>
    <mergeCell ref="B84:G84"/>
    <mergeCell ref="B86:E86"/>
    <mergeCell ref="B42:C42"/>
    <mergeCell ref="B102:E102"/>
    <mergeCell ref="B94:J94"/>
  </mergeCells>
  <pageMargins left="0.39370078740157483" right="0.11811023622047245" top="0.15748031496062992" bottom="0" header="0.43307086614173229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Grafik1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2021-09-23T13:40:35Z</dcterms:modified>
</cp:coreProperties>
</file>